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gc9aqnOguQBhRHQRsgrZmK5ygelORPXix1lRwqEDiIRQsU/F/bodLReKSerHikNy2rKe143cvgy06P1a1kgQKQ==" workbookSaltValue="ldmNCRheJ/MUR88OLS30Nw==" workbookSpinCount="100000" lockStructure="1"/>
  <bookViews>
    <workbookView xWindow="0" yWindow="0" windowWidth="20490" windowHeight="7755"/>
  </bookViews>
  <sheets>
    <sheet name="واجهة البرنامج" sheetId="1" r:id="rId1"/>
    <sheet name="دليل الحسابات" sheetId="2" r:id="rId2"/>
    <sheet name="0" sheetId="16" r:id="rId3"/>
    <sheet name="1" sheetId="7" r:id="rId4"/>
    <sheet name="2" sheetId="9" r:id="rId5"/>
    <sheet name="3" sheetId="10" r:id="rId6"/>
    <sheet name="4" sheetId="11" r:id="rId7"/>
    <sheet name="5" sheetId="12" r:id="rId8"/>
    <sheet name="6" sheetId="13" r:id="rId9"/>
    <sheet name="7" sheetId="14" r:id="rId10"/>
    <sheet name="8" sheetId="15" r:id="rId11"/>
    <sheet name="9" sheetId="17" r:id="rId12"/>
    <sheet name="10" sheetId="18" r:id="rId13"/>
    <sheet name="11" sheetId="19" r:id="rId14"/>
    <sheet name="12" sheetId="20" r:id="rId15"/>
    <sheet name="التسويات الجردية" sheetId="21" r:id="rId16"/>
    <sheet name="الآستاذ العام " sheetId="22" r:id="rId17"/>
    <sheet name="ميزان المراجعة" sheetId="24" r:id="rId18"/>
    <sheet name="الميزانية" sheetId="38" r:id="rId19"/>
    <sheet name="قائمة الدخل " sheetId="36" r:id="rId20"/>
    <sheet name="تحليل العملاء " sheetId="26" r:id="rId21"/>
    <sheet name="تحليل الموردين" sheetId="27" r:id="rId22"/>
    <sheet name="تحليل المصروفات" sheetId="31" r:id="rId23"/>
    <sheet name="تحليل الايرادات" sheetId="34" r:id="rId24"/>
    <sheet name="الاهلاك" sheetId="33" r:id="rId25"/>
    <sheet name="التطبيق العملى " sheetId="35" r:id="rId26"/>
  </sheets>
  <definedNames>
    <definedName name="_xlnm.Print_Area" localSheetId="0">'واجهة البرنامج'!$A$1:$K$20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38" l="1"/>
  <c r="F10" i="33"/>
  <c r="H8" i="33" l="1"/>
  <c r="I8" i="33" s="1"/>
  <c r="H9" i="33"/>
  <c r="I9" i="33" s="1"/>
  <c r="H7" i="33"/>
  <c r="E8" i="33"/>
  <c r="E9" i="33"/>
  <c r="E7" i="33"/>
  <c r="H10" i="33" l="1"/>
  <c r="B27" i="36" s="1"/>
  <c r="I7" i="33"/>
  <c r="I10" i="33" s="1"/>
  <c r="C8" i="38" s="1"/>
  <c r="C9" i="38" s="1"/>
  <c r="B18" i="36"/>
  <c r="C208" i="34" l="1"/>
  <c r="C207" i="34"/>
  <c r="C206" i="34"/>
  <c r="C205" i="34"/>
  <c r="C204" i="34"/>
  <c r="C203" i="34"/>
  <c r="C202" i="34"/>
  <c r="C201" i="34"/>
  <c r="C200" i="34"/>
  <c r="C199" i="34"/>
  <c r="C198" i="34"/>
  <c r="C197" i="34"/>
  <c r="C196" i="34"/>
  <c r="C195" i="34"/>
  <c r="C194" i="34"/>
  <c r="C193" i="34"/>
  <c r="C192" i="34"/>
  <c r="C191" i="34"/>
  <c r="C190" i="34"/>
  <c r="C189" i="34"/>
  <c r="C188" i="34"/>
  <c r="C187" i="34"/>
  <c r="C186" i="34"/>
  <c r="C185" i="34"/>
  <c r="C184" i="34"/>
  <c r="C183" i="34"/>
  <c r="C182" i="34"/>
  <c r="C181" i="34"/>
  <c r="C180" i="34"/>
  <c r="C179" i="34"/>
  <c r="C178" i="34"/>
  <c r="C177" i="34"/>
  <c r="C176" i="34"/>
  <c r="C175" i="34"/>
  <c r="C174" i="34"/>
  <c r="C173" i="34"/>
  <c r="C172" i="34"/>
  <c r="C171" i="34"/>
  <c r="C170" i="34"/>
  <c r="C169" i="34"/>
  <c r="C168" i="34"/>
  <c r="C167" i="34"/>
  <c r="C166" i="34"/>
  <c r="C165" i="34"/>
  <c r="C164" i="34"/>
  <c r="C163" i="34"/>
  <c r="C162" i="34"/>
  <c r="C161" i="34"/>
  <c r="C160" i="34"/>
  <c r="C159" i="34"/>
  <c r="C158" i="34"/>
  <c r="C157" i="34"/>
  <c r="C156" i="34"/>
  <c r="C155" i="34"/>
  <c r="C154" i="34"/>
  <c r="C153" i="34"/>
  <c r="C152" i="34"/>
  <c r="C151" i="34"/>
  <c r="C150" i="34"/>
  <c r="C149" i="34"/>
  <c r="C148" i="34"/>
  <c r="C147" i="34"/>
  <c r="C146" i="34"/>
  <c r="C145" i="34"/>
  <c r="C144" i="34"/>
  <c r="C143" i="34"/>
  <c r="C142" i="34"/>
  <c r="C141" i="34"/>
  <c r="C140" i="34"/>
  <c r="C139" i="34"/>
  <c r="C138" i="34"/>
  <c r="C137" i="34"/>
  <c r="C136" i="34"/>
  <c r="C135" i="34"/>
  <c r="C134" i="34"/>
  <c r="C133" i="34"/>
  <c r="C132" i="34"/>
  <c r="C131" i="34"/>
  <c r="C130" i="34"/>
  <c r="C129" i="34"/>
  <c r="C128" i="34"/>
  <c r="C127" i="34"/>
  <c r="C126" i="34"/>
  <c r="C125" i="34"/>
  <c r="C124" i="34"/>
  <c r="C123" i="34"/>
  <c r="C122" i="34"/>
  <c r="C121" i="34"/>
  <c r="C120" i="34"/>
  <c r="C119" i="34"/>
  <c r="C118" i="34"/>
  <c r="C117" i="34"/>
  <c r="C116" i="34"/>
  <c r="C115" i="34"/>
  <c r="C114" i="34"/>
  <c r="C113" i="34"/>
  <c r="C112" i="34"/>
  <c r="C111" i="34"/>
  <c r="C110" i="34"/>
  <c r="C109" i="34"/>
  <c r="C108" i="34"/>
  <c r="C107" i="34"/>
  <c r="C106" i="34"/>
  <c r="C105" i="34"/>
  <c r="C104" i="34"/>
  <c r="C103" i="34"/>
  <c r="C102" i="34"/>
  <c r="C101" i="34"/>
  <c r="C100" i="34"/>
  <c r="C99" i="34"/>
  <c r="C98" i="34"/>
  <c r="C97" i="34"/>
  <c r="C96" i="34"/>
  <c r="C95" i="34"/>
  <c r="C94" i="34"/>
  <c r="C93" i="34"/>
  <c r="C92" i="34"/>
  <c r="C91" i="34"/>
  <c r="C90" i="34"/>
  <c r="C89" i="34"/>
  <c r="C88" i="34"/>
  <c r="C87" i="34"/>
  <c r="C86" i="34"/>
  <c r="C85" i="34"/>
  <c r="C84" i="34"/>
  <c r="C83" i="34"/>
  <c r="C82" i="34"/>
  <c r="C81" i="34"/>
  <c r="C80" i="34"/>
  <c r="C79" i="34"/>
  <c r="C78" i="34"/>
  <c r="C77" i="34"/>
  <c r="C76" i="34"/>
  <c r="C75" i="34"/>
  <c r="C74" i="34"/>
  <c r="C73" i="34"/>
  <c r="C72" i="34"/>
  <c r="C71" i="34"/>
  <c r="C70" i="34"/>
  <c r="C69" i="34"/>
  <c r="C68" i="34"/>
  <c r="C67" i="34"/>
  <c r="C66" i="34"/>
  <c r="C65" i="34"/>
  <c r="C64" i="34"/>
  <c r="C63" i="34"/>
  <c r="C62" i="34"/>
  <c r="J61" i="34"/>
  <c r="I61" i="34"/>
  <c r="C61" i="34"/>
  <c r="J60" i="34"/>
  <c r="I60" i="34"/>
  <c r="C60" i="34"/>
  <c r="J59" i="34"/>
  <c r="I59" i="34"/>
  <c r="C59" i="34"/>
  <c r="J58" i="34"/>
  <c r="I58" i="34"/>
  <c r="C58" i="34"/>
  <c r="J57" i="34"/>
  <c r="I57" i="34"/>
  <c r="C57" i="34"/>
  <c r="J56" i="34"/>
  <c r="I56" i="34"/>
  <c r="C56" i="34"/>
  <c r="J55" i="34"/>
  <c r="I55" i="34"/>
  <c r="C55" i="34"/>
  <c r="J54" i="34"/>
  <c r="I54" i="34"/>
  <c r="C54" i="34"/>
  <c r="J53" i="34"/>
  <c r="I53" i="34"/>
  <c r="C53" i="34"/>
  <c r="J52" i="34"/>
  <c r="I52" i="34"/>
  <c r="C52" i="34"/>
  <c r="J51" i="34"/>
  <c r="I51" i="34"/>
  <c r="C51" i="34"/>
  <c r="J50" i="34"/>
  <c r="I50" i="34"/>
  <c r="C50" i="34"/>
  <c r="J49" i="34"/>
  <c r="I49" i="34"/>
  <c r="C49" i="34"/>
  <c r="J48" i="34"/>
  <c r="I48" i="34"/>
  <c r="C48" i="34"/>
  <c r="J47" i="34"/>
  <c r="I47" i="34"/>
  <c r="C47" i="34"/>
  <c r="J46" i="34"/>
  <c r="I46" i="34"/>
  <c r="C46" i="34"/>
  <c r="J45" i="34"/>
  <c r="I45" i="34"/>
  <c r="C45" i="34"/>
  <c r="J44" i="34"/>
  <c r="I44" i="34"/>
  <c r="C44" i="34"/>
  <c r="J43" i="34"/>
  <c r="I43" i="34"/>
  <c r="C43" i="34"/>
  <c r="J42" i="34"/>
  <c r="I42" i="34"/>
  <c r="C42" i="34"/>
  <c r="J41" i="34"/>
  <c r="I41" i="34"/>
  <c r="C41" i="34"/>
  <c r="J40" i="34"/>
  <c r="I40" i="34"/>
  <c r="C40" i="34"/>
  <c r="J39" i="34"/>
  <c r="I39" i="34"/>
  <c r="C39" i="34"/>
  <c r="J38" i="34"/>
  <c r="I38" i="34"/>
  <c r="C38" i="34"/>
  <c r="J37" i="34"/>
  <c r="I37" i="34"/>
  <c r="C37" i="34"/>
  <c r="J36" i="34"/>
  <c r="I36" i="34"/>
  <c r="C36" i="34"/>
  <c r="J35" i="34"/>
  <c r="I35" i="34"/>
  <c r="C35" i="34"/>
  <c r="J34" i="34"/>
  <c r="I34" i="34"/>
  <c r="C34" i="34"/>
  <c r="J33" i="34"/>
  <c r="I33" i="34"/>
  <c r="C33" i="34"/>
  <c r="J32" i="34"/>
  <c r="I32" i="34"/>
  <c r="C32" i="34"/>
  <c r="J31" i="34"/>
  <c r="I31" i="34"/>
  <c r="C31" i="34"/>
  <c r="J30" i="34"/>
  <c r="I30" i="34"/>
  <c r="C30" i="34"/>
  <c r="J29" i="34"/>
  <c r="I29" i="34"/>
  <c r="C29" i="34"/>
  <c r="J28" i="34"/>
  <c r="I28" i="34"/>
  <c r="C28" i="34"/>
  <c r="J27" i="34"/>
  <c r="I27" i="34"/>
  <c r="C27" i="34"/>
  <c r="J26" i="34"/>
  <c r="I26" i="34"/>
  <c r="C26" i="34"/>
  <c r="J25" i="34"/>
  <c r="I25" i="34"/>
  <c r="C25" i="34"/>
  <c r="J24" i="34"/>
  <c r="I24" i="34"/>
  <c r="C24" i="34"/>
  <c r="J23" i="34"/>
  <c r="I23" i="34"/>
  <c r="C23" i="34"/>
  <c r="J22" i="34"/>
  <c r="I22" i="34"/>
  <c r="C22" i="34"/>
  <c r="J21" i="34"/>
  <c r="I21" i="34"/>
  <c r="C21" i="34"/>
  <c r="J20" i="34"/>
  <c r="I20" i="34"/>
  <c r="C20" i="34"/>
  <c r="J19" i="34"/>
  <c r="I19" i="34"/>
  <c r="C19" i="34"/>
  <c r="J18" i="34"/>
  <c r="I18" i="34"/>
  <c r="C18" i="34"/>
  <c r="J17" i="34"/>
  <c r="I17" i="34"/>
  <c r="C17" i="34"/>
  <c r="J16" i="34"/>
  <c r="I16" i="34"/>
  <c r="C16" i="34"/>
  <c r="J15" i="34"/>
  <c r="I15" i="34"/>
  <c r="C15" i="34"/>
  <c r="J14" i="34"/>
  <c r="I14" i="34"/>
  <c r="C14" i="34"/>
  <c r="J13" i="34"/>
  <c r="I13" i="34"/>
  <c r="C13" i="34"/>
  <c r="J12" i="34"/>
  <c r="I12" i="34"/>
  <c r="C12" i="34"/>
  <c r="J11" i="34"/>
  <c r="I11" i="34"/>
  <c r="C11" i="34"/>
  <c r="J10" i="34"/>
  <c r="I10" i="34"/>
  <c r="C10" i="34"/>
  <c r="J9" i="34"/>
  <c r="I9" i="34"/>
  <c r="C9" i="34"/>
  <c r="J8" i="34"/>
  <c r="I8" i="34"/>
  <c r="J7" i="34"/>
  <c r="I7" i="34"/>
  <c r="J6" i="34"/>
  <c r="I6" i="34"/>
  <c r="D4" i="34"/>
  <c r="D4" i="33" s="1"/>
  <c r="C4" i="34"/>
  <c r="C4" i="33" s="1"/>
  <c r="B4" i="34"/>
  <c r="B4" i="33" s="1"/>
  <c r="D3" i="34"/>
  <c r="D3" i="33" s="1"/>
  <c r="C3" i="34"/>
  <c r="C3" i="33" s="1"/>
  <c r="B3" i="34"/>
  <c r="B3" i="33" s="1"/>
  <c r="D2" i="34"/>
  <c r="D2" i="33" s="1"/>
  <c r="C2" i="34"/>
  <c r="C2" i="33" s="1"/>
  <c r="B2" i="34"/>
  <c r="B2" i="33" s="1"/>
  <c r="D1" i="34"/>
  <c r="D1" i="33" s="1"/>
  <c r="C1" i="34"/>
  <c r="C1" i="33" s="1"/>
  <c r="B1" i="34"/>
  <c r="B1" i="33" s="1"/>
  <c r="K60" i="34" l="1"/>
  <c r="N12" i="34"/>
  <c r="N19" i="34"/>
  <c r="N15" i="34"/>
  <c r="N11" i="34"/>
  <c r="N18" i="34"/>
  <c r="N14" i="34"/>
  <c r="N10" i="34"/>
  <c r="N9" i="34"/>
  <c r="N17" i="34"/>
  <c r="N13" i="34"/>
  <c r="N20" i="34"/>
  <c r="N16" i="34"/>
  <c r="K23" i="34"/>
  <c r="K27" i="34"/>
  <c r="K31" i="34"/>
  <c r="K35" i="34"/>
  <c r="K43" i="34"/>
  <c r="K47" i="34"/>
  <c r="K51" i="34"/>
  <c r="K55" i="34"/>
  <c r="K59" i="34"/>
  <c r="K22" i="34"/>
  <c r="K26" i="34"/>
  <c r="K30" i="34"/>
  <c r="K34" i="34"/>
  <c r="K38" i="34"/>
  <c r="K42" i="34"/>
  <c r="K46" i="34"/>
  <c r="K50" i="34"/>
  <c r="K54" i="34"/>
  <c r="K58" i="34"/>
  <c r="K44" i="34"/>
  <c r="K48" i="34"/>
  <c r="K52" i="34"/>
  <c r="K56" i="34"/>
  <c r="K9" i="34"/>
  <c r="K10" i="34"/>
  <c r="K12" i="34"/>
  <c r="K13" i="34"/>
  <c r="K14" i="34"/>
  <c r="K15" i="34"/>
  <c r="K16" i="34"/>
  <c r="K17" i="34"/>
  <c r="K18" i="34"/>
  <c r="K19" i="34"/>
  <c r="K20" i="34"/>
  <c r="K21" i="34"/>
  <c r="K25" i="34"/>
  <c r="K29" i="34"/>
  <c r="K33" i="34"/>
  <c r="K37" i="34"/>
  <c r="K41" i="34"/>
  <c r="K45" i="34"/>
  <c r="K49" i="34"/>
  <c r="K53" i="34"/>
  <c r="K57" i="34"/>
  <c r="K61" i="34"/>
  <c r="K11" i="34"/>
  <c r="K6" i="34"/>
  <c r="K8" i="34"/>
  <c r="K24" i="34"/>
  <c r="K28" i="34"/>
  <c r="K32" i="34"/>
  <c r="K36" i="34"/>
  <c r="K40" i="34"/>
  <c r="K39" i="34"/>
  <c r="K7" i="34"/>
  <c r="J7" i="31"/>
  <c r="J8" i="31"/>
  <c r="J9" i="31"/>
  <c r="J10" i="31"/>
  <c r="J11" i="31"/>
  <c r="J12" i="31"/>
  <c r="J13" i="31"/>
  <c r="J14" i="31"/>
  <c r="J15" i="31"/>
  <c r="J16" i="31"/>
  <c r="J17" i="31"/>
  <c r="J18" i="31"/>
  <c r="J19" i="31"/>
  <c r="J20" i="31"/>
  <c r="J21" i="31"/>
  <c r="J22" i="31"/>
  <c r="J23" i="31"/>
  <c r="J24" i="31"/>
  <c r="J25" i="31"/>
  <c r="J26" i="31"/>
  <c r="J27" i="31"/>
  <c r="J28" i="31"/>
  <c r="J29" i="31"/>
  <c r="J30" i="31"/>
  <c r="J31" i="31"/>
  <c r="J32" i="31"/>
  <c r="J33" i="31"/>
  <c r="J34" i="31"/>
  <c r="J35" i="31"/>
  <c r="J36" i="31"/>
  <c r="J37" i="31"/>
  <c r="J38" i="31"/>
  <c r="J39" i="31"/>
  <c r="J40" i="31"/>
  <c r="J41" i="31"/>
  <c r="J42" i="31"/>
  <c r="J43" i="31"/>
  <c r="J44" i="31"/>
  <c r="J45" i="31"/>
  <c r="J46" i="31"/>
  <c r="J47" i="31"/>
  <c r="J48" i="31"/>
  <c r="J49" i="31"/>
  <c r="J50" i="31"/>
  <c r="J51" i="31"/>
  <c r="J52" i="31"/>
  <c r="J53" i="31"/>
  <c r="J54" i="31"/>
  <c r="J55" i="31"/>
  <c r="J56" i="31"/>
  <c r="J57" i="31"/>
  <c r="J58" i="31"/>
  <c r="J59" i="31"/>
  <c r="J60" i="31"/>
  <c r="J61" i="31"/>
  <c r="J6" i="31"/>
  <c r="I34" i="31"/>
  <c r="I35" i="31"/>
  <c r="I36" i="31"/>
  <c r="I37" i="31"/>
  <c r="K37" i="31" s="1"/>
  <c r="I38" i="31"/>
  <c r="I39" i="31"/>
  <c r="I40" i="31"/>
  <c r="I41" i="31"/>
  <c r="K41" i="31" s="1"/>
  <c r="I42" i="31"/>
  <c r="I43" i="31"/>
  <c r="I44" i="31"/>
  <c r="I45" i="31"/>
  <c r="K45" i="31" s="1"/>
  <c r="I46" i="31"/>
  <c r="I47" i="31"/>
  <c r="I48" i="31"/>
  <c r="I49" i="31"/>
  <c r="K49" i="31" s="1"/>
  <c r="I50" i="31"/>
  <c r="I51" i="31"/>
  <c r="I52" i="31"/>
  <c r="I53" i="31"/>
  <c r="K53" i="31" s="1"/>
  <c r="I54" i="31"/>
  <c r="I55" i="31"/>
  <c r="I56" i="31"/>
  <c r="I57" i="31"/>
  <c r="K57" i="31" s="1"/>
  <c r="I58" i="31"/>
  <c r="I59" i="31"/>
  <c r="I60" i="31"/>
  <c r="I61" i="31"/>
  <c r="K61" i="31" s="1"/>
  <c r="I21" i="31"/>
  <c r="I22" i="31"/>
  <c r="I23" i="31"/>
  <c r="I24" i="31"/>
  <c r="I25" i="31"/>
  <c r="I26" i="31"/>
  <c r="I27" i="31"/>
  <c r="I28" i="31"/>
  <c r="I29" i="31"/>
  <c r="I30" i="31"/>
  <c r="I31" i="31"/>
  <c r="I32" i="31"/>
  <c r="I33" i="31"/>
  <c r="I7" i="31"/>
  <c r="I8" i="31"/>
  <c r="I9" i="31"/>
  <c r="K9" i="31" s="1"/>
  <c r="I10" i="31"/>
  <c r="I11" i="31"/>
  <c r="I12" i="31"/>
  <c r="I13" i="31"/>
  <c r="K13" i="31" s="1"/>
  <c r="I14" i="31"/>
  <c r="I15" i="31"/>
  <c r="I16" i="31"/>
  <c r="I17" i="31"/>
  <c r="K17" i="31" s="1"/>
  <c r="I18" i="31"/>
  <c r="I19" i="31"/>
  <c r="I20" i="31"/>
  <c r="I6" i="31"/>
  <c r="K6" i="31" s="1"/>
  <c r="C10" i="31"/>
  <c r="C1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63" i="31"/>
  <c r="C64" i="31"/>
  <c r="C65" i="31"/>
  <c r="C66" i="31"/>
  <c r="C67" i="31"/>
  <c r="C68" i="31"/>
  <c r="C69" i="31"/>
  <c r="C70" i="31"/>
  <c r="C71" i="31"/>
  <c r="C72" i="31"/>
  <c r="C73" i="31"/>
  <c r="C74" i="31"/>
  <c r="C75" i="31"/>
  <c r="C76" i="31"/>
  <c r="C77" i="31"/>
  <c r="C78" i="31"/>
  <c r="C79" i="31"/>
  <c r="C80" i="31"/>
  <c r="C81" i="31"/>
  <c r="C82" i="31"/>
  <c r="C83" i="31"/>
  <c r="C84" i="31"/>
  <c r="C85" i="31"/>
  <c r="C86" i="31"/>
  <c r="C87" i="31"/>
  <c r="C88" i="31"/>
  <c r="C89" i="31"/>
  <c r="C90" i="31"/>
  <c r="C91" i="31"/>
  <c r="C92" i="31"/>
  <c r="C93" i="31"/>
  <c r="C94" i="31"/>
  <c r="C95" i="31"/>
  <c r="C96" i="31"/>
  <c r="C97" i="31"/>
  <c r="C98" i="31"/>
  <c r="C99" i="31"/>
  <c r="C100" i="31"/>
  <c r="C101" i="31"/>
  <c r="C102" i="31"/>
  <c r="C103" i="31"/>
  <c r="C104" i="31"/>
  <c r="C105" i="31"/>
  <c r="C106" i="31"/>
  <c r="C107" i="31"/>
  <c r="C108" i="31"/>
  <c r="C109" i="31"/>
  <c r="C110" i="31"/>
  <c r="C111" i="31"/>
  <c r="C112" i="31"/>
  <c r="C113" i="31"/>
  <c r="C114" i="31"/>
  <c r="C115" i="31"/>
  <c r="C116" i="31"/>
  <c r="C117" i="31"/>
  <c r="C118" i="31"/>
  <c r="C119" i="31"/>
  <c r="C120" i="31"/>
  <c r="C121" i="31"/>
  <c r="C122" i="31"/>
  <c r="C123" i="31"/>
  <c r="C124" i="31"/>
  <c r="C125" i="31"/>
  <c r="C126" i="31"/>
  <c r="C127" i="31"/>
  <c r="C128" i="31"/>
  <c r="C129" i="31"/>
  <c r="C130" i="31"/>
  <c r="C131" i="31"/>
  <c r="C132" i="31"/>
  <c r="C133" i="31"/>
  <c r="C134" i="31"/>
  <c r="C135" i="31"/>
  <c r="C136" i="31"/>
  <c r="C137" i="31"/>
  <c r="C138" i="31"/>
  <c r="C139" i="31"/>
  <c r="C140" i="31"/>
  <c r="C141" i="31"/>
  <c r="C142" i="31"/>
  <c r="C143" i="31"/>
  <c r="C144" i="31"/>
  <c r="C145" i="31"/>
  <c r="C146" i="31"/>
  <c r="C147" i="31"/>
  <c r="C148" i="31"/>
  <c r="C149" i="31"/>
  <c r="C150" i="31"/>
  <c r="C151" i="31"/>
  <c r="C152" i="31"/>
  <c r="C153" i="31"/>
  <c r="C154" i="31"/>
  <c r="C155" i="31"/>
  <c r="C156" i="31"/>
  <c r="C157" i="31"/>
  <c r="C158" i="31"/>
  <c r="C159" i="31"/>
  <c r="C160" i="31"/>
  <c r="C161" i="31"/>
  <c r="C162" i="31"/>
  <c r="C163" i="31"/>
  <c r="C164" i="31"/>
  <c r="C165" i="31"/>
  <c r="C166" i="31"/>
  <c r="C167" i="31"/>
  <c r="C168" i="31"/>
  <c r="C169" i="31"/>
  <c r="C170" i="31"/>
  <c r="C171" i="31"/>
  <c r="C172" i="31"/>
  <c r="C173" i="31"/>
  <c r="C174" i="31"/>
  <c r="C175" i="31"/>
  <c r="C176" i="31"/>
  <c r="C177" i="31"/>
  <c r="C178" i="31"/>
  <c r="C179" i="31"/>
  <c r="C180" i="31"/>
  <c r="C181" i="31"/>
  <c r="C182" i="31"/>
  <c r="C183" i="31"/>
  <c r="C184" i="31"/>
  <c r="C185" i="31"/>
  <c r="C186" i="31"/>
  <c r="C187" i="31"/>
  <c r="C188" i="31"/>
  <c r="C189" i="31"/>
  <c r="C190" i="31"/>
  <c r="C191" i="31"/>
  <c r="C192" i="31"/>
  <c r="C193" i="31"/>
  <c r="C194" i="31"/>
  <c r="C195" i="31"/>
  <c r="C196" i="31"/>
  <c r="C197" i="31"/>
  <c r="C198" i="31"/>
  <c r="C199" i="31"/>
  <c r="C200" i="31"/>
  <c r="C201" i="31"/>
  <c r="C202" i="31"/>
  <c r="C203" i="31"/>
  <c r="C204" i="31"/>
  <c r="C205" i="31"/>
  <c r="C206" i="31"/>
  <c r="C207" i="31"/>
  <c r="C208" i="31"/>
  <c r="C9" i="31"/>
  <c r="B1" i="31"/>
  <c r="C1" i="31"/>
  <c r="D1" i="31"/>
  <c r="B2" i="31"/>
  <c r="C2" i="31"/>
  <c r="D2" i="31"/>
  <c r="B3" i="31"/>
  <c r="C3" i="31"/>
  <c r="D3" i="31"/>
  <c r="K32" i="31" l="1"/>
  <c r="K28" i="31"/>
  <c r="K24" i="31"/>
  <c r="K20" i="31"/>
  <c r="K16" i="31"/>
  <c r="K12" i="31"/>
  <c r="K8" i="31"/>
  <c r="K60" i="31"/>
  <c r="K56" i="31"/>
  <c r="K52" i="31"/>
  <c r="K48" i="31"/>
  <c r="K44" i="31"/>
  <c r="K40" i="31"/>
  <c r="K36" i="31"/>
  <c r="K33" i="31"/>
  <c r="K29" i="31"/>
  <c r="K25" i="31"/>
  <c r="K21" i="31"/>
  <c r="K31" i="31"/>
  <c r="K27" i="31"/>
  <c r="K23" i="31"/>
  <c r="K19" i="31"/>
  <c r="K15" i="31"/>
  <c r="K11" i="31"/>
  <c r="K7" i="31"/>
  <c r="K43" i="31"/>
  <c r="K39" i="31"/>
  <c r="K35" i="31"/>
  <c r="N10" i="31"/>
  <c r="K30" i="31"/>
  <c r="K26" i="31"/>
  <c r="K22" i="31"/>
  <c r="K18" i="31"/>
  <c r="K14" i="31"/>
  <c r="K10" i="31"/>
  <c r="K58" i="31"/>
  <c r="K54" i="31"/>
  <c r="K50" i="31"/>
  <c r="K46" i="31"/>
  <c r="K42" i="31"/>
  <c r="K38" i="31"/>
  <c r="K34" i="31"/>
  <c r="N9" i="31"/>
  <c r="N17" i="31"/>
  <c r="N13" i="31"/>
  <c r="N20" i="31"/>
  <c r="N16" i="31"/>
  <c r="N12" i="31"/>
  <c r="N19" i="31"/>
  <c r="N15" i="31"/>
  <c r="N11" i="31"/>
  <c r="N18" i="31"/>
  <c r="N14" i="31"/>
  <c r="K59" i="31"/>
  <c r="K55" i="31"/>
  <c r="K51" i="31"/>
  <c r="K47" i="31"/>
  <c r="F108" i="27"/>
  <c r="G108" i="27" s="1"/>
  <c r="I108" i="27" s="1"/>
  <c r="K108" i="27" s="1"/>
  <c r="F107" i="27"/>
  <c r="G107" i="27" s="1"/>
  <c r="I107" i="27" s="1"/>
  <c r="K107" i="27" s="1"/>
  <c r="C107" i="27"/>
  <c r="O106" i="27"/>
  <c r="F106" i="27"/>
  <c r="G106" i="27" s="1"/>
  <c r="I106" i="27" s="1"/>
  <c r="K106" i="27" s="1"/>
  <c r="C106" i="27"/>
  <c r="O105" i="27"/>
  <c r="F105" i="27"/>
  <c r="G105" i="27" s="1"/>
  <c r="I105" i="27" s="1"/>
  <c r="K105" i="27" s="1"/>
  <c r="C105" i="27"/>
  <c r="O104" i="27"/>
  <c r="F104" i="27"/>
  <c r="G104" i="27" s="1"/>
  <c r="I104" i="27" s="1"/>
  <c r="K104" i="27" s="1"/>
  <c r="C104" i="27"/>
  <c r="O103" i="27"/>
  <c r="F103" i="27"/>
  <c r="G103" i="27" s="1"/>
  <c r="I103" i="27" s="1"/>
  <c r="K103" i="27" s="1"/>
  <c r="C103" i="27"/>
  <c r="O102" i="27"/>
  <c r="F102" i="27"/>
  <c r="G102" i="27" s="1"/>
  <c r="I102" i="27" s="1"/>
  <c r="K102" i="27" s="1"/>
  <c r="C102" i="27"/>
  <c r="O101" i="27"/>
  <c r="F101" i="27"/>
  <c r="G101" i="27" s="1"/>
  <c r="I101" i="27" s="1"/>
  <c r="K101" i="27" s="1"/>
  <c r="C101" i="27"/>
  <c r="O100" i="27"/>
  <c r="F100" i="27"/>
  <c r="G100" i="27" s="1"/>
  <c r="I100" i="27" s="1"/>
  <c r="K100" i="27" s="1"/>
  <c r="C100" i="27"/>
  <c r="O99" i="27"/>
  <c r="F99" i="27"/>
  <c r="G99" i="27" s="1"/>
  <c r="I99" i="27" s="1"/>
  <c r="K99" i="27" s="1"/>
  <c r="C99" i="27"/>
  <c r="O98" i="27"/>
  <c r="F98" i="27"/>
  <c r="G98" i="27" s="1"/>
  <c r="I98" i="27" s="1"/>
  <c r="K98" i="27" s="1"/>
  <c r="C98" i="27"/>
  <c r="O97" i="27"/>
  <c r="F97" i="27"/>
  <c r="G97" i="27" s="1"/>
  <c r="I97" i="27" s="1"/>
  <c r="K97" i="27" s="1"/>
  <c r="C97" i="27"/>
  <c r="O96" i="27"/>
  <c r="F96" i="27"/>
  <c r="G96" i="27" s="1"/>
  <c r="I96" i="27" s="1"/>
  <c r="K96" i="27" s="1"/>
  <c r="C96" i="27"/>
  <c r="O95" i="27"/>
  <c r="F95" i="27"/>
  <c r="G95" i="27" s="1"/>
  <c r="I95" i="27" s="1"/>
  <c r="K95" i="27" s="1"/>
  <c r="C95" i="27"/>
  <c r="O94" i="27"/>
  <c r="F94" i="27"/>
  <c r="G94" i="27" s="1"/>
  <c r="I94" i="27" s="1"/>
  <c r="K94" i="27" s="1"/>
  <c r="C94" i="27"/>
  <c r="O93" i="27"/>
  <c r="F93" i="27"/>
  <c r="G93" i="27" s="1"/>
  <c r="I93" i="27" s="1"/>
  <c r="K93" i="27" s="1"/>
  <c r="C93" i="27"/>
  <c r="O92" i="27"/>
  <c r="F92" i="27"/>
  <c r="G92" i="27" s="1"/>
  <c r="I92" i="27" s="1"/>
  <c r="K92" i="27" s="1"/>
  <c r="C92" i="27"/>
  <c r="O91" i="27"/>
  <c r="F91" i="27"/>
  <c r="G91" i="27" s="1"/>
  <c r="I91" i="27" s="1"/>
  <c r="K91" i="27" s="1"/>
  <c r="C91" i="27"/>
  <c r="O90" i="27"/>
  <c r="F90" i="27"/>
  <c r="G90" i="27" s="1"/>
  <c r="I90" i="27" s="1"/>
  <c r="K90" i="27" s="1"/>
  <c r="C90" i="27"/>
  <c r="O89" i="27"/>
  <c r="F89" i="27"/>
  <c r="G89" i="27" s="1"/>
  <c r="I89" i="27" s="1"/>
  <c r="K89" i="27" s="1"/>
  <c r="C89" i="27"/>
  <c r="O88" i="27"/>
  <c r="F88" i="27"/>
  <c r="G88" i="27" s="1"/>
  <c r="I88" i="27" s="1"/>
  <c r="K88" i="27" s="1"/>
  <c r="C88" i="27"/>
  <c r="O87" i="27"/>
  <c r="F87" i="27"/>
  <c r="G87" i="27" s="1"/>
  <c r="I87" i="27" s="1"/>
  <c r="K87" i="27" s="1"/>
  <c r="C87" i="27"/>
  <c r="O86" i="27"/>
  <c r="F86" i="27"/>
  <c r="G86" i="27" s="1"/>
  <c r="I86" i="27" s="1"/>
  <c r="K86" i="27" s="1"/>
  <c r="C86" i="27"/>
  <c r="O85" i="27"/>
  <c r="F85" i="27"/>
  <c r="G85" i="27" s="1"/>
  <c r="I85" i="27" s="1"/>
  <c r="K85" i="27" s="1"/>
  <c r="C85" i="27"/>
  <c r="O84" i="27"/>
  <c r="F84" i="27"/>
  <c r="G84" i="27" s="1"/>
  <c r="I84" i="27" s="1"/>
  <c r="K84" i="27" s="1"/>
  <c r="C84" i="27"/>
  <c r="O83" i="27"/>
  <c r="F83" i="27"/>
  <c r="G83" i="27" s="1"/>
  <c r="I83" i="27" s="1"/>
  <c r="K83" i="27" s="1"/>
  <c r="C83" i="27"/>
  <c r="O82" i="27"/>
  <c r="F82" i="27"/>
  <c r="G82" i="27" s="1"/>
  <c r="I82" i="27" s="1"/>
  <c r="K82" i="27" s="1"/>
  <c r="C82" i="27"/>
  <c r="O81" i="27"/>
  <c r="F81" i="27"/>
  <c r="G81" i="27" s="1"/>
  <c r="I81" i="27" s="1"/>
  <c r="K81" i="27" s="1"/>
  <c r="C81" i="27"/>
  <c r="O80" i="27"/>
  <c r="F80" i="27"/>
  <c r="G80" i="27" s="1"/>
  <c r="I80" i="27" s="1"/>
  <c r="K80" i="27" s="1"/>
  <c r="C80" i="27"/>
  <c r="O79" i="27"/>
  <c r="F79" i="27"/>
  <c r="G79" i="27" s="1"/>
  <c r="I79" i="27" s="1"/>
  <c r="K79" i="27" s="1"/>
  <c r="C79" i="27"/>
  <c r="O78" i="27"/>
  <c r="F78" i="27"/>
  <c r="G78" i="27" s="1"/>
  <c r="I78" i="27" s="1"/>
  <c r="K78" i="27" s="1"/>
  <c r="C78" i="27"/>
  <c r="O77" i="27"/>
  <c r="F77" i="27"/>
  <c r="G77" i="27" s="1"/>
  <c r="I77" i="27" s="1"/>
  <c r="K77" i="27" s="1"/>
  <c r="C77" i="27"/>
  <c r="O76" i="27"/>
  <c r="F76" i="27"/>
  <c r="G76" i="27" s="1"/>
  <c r="I76" i="27" s="1"/>
  <c r="K76" i="27" s="1"/>
  <c r="C76" i="27"/>
  <c r="O75" i="27"/>
  <c r="F75" i="27"/>
  <c r="G75" i="27" s="1"/>
  <c r="I75" i="27" s="1"/>
  <c r="K75" i="27" s="1"/>
  <c r="C75" i="27"/>
  <c r="O74" i="27"/>
  <c r="F74" i="27"/>
  <c r="G74" i="27" s="1"/>
  <c r="I74" i="27" s="1"/>
  <c r="K74" i="27" s="1"/>
  <c r="C74" i="27"/>
  <c r="O73" i="27"/>
  <c r="F73" i="27"/>
  <c r="G73" i="27" s="1"/>
  <c r="I73" i="27" s="1"/>
  <c r="K73" i="27" s="1"/>
  <c r="C73" i="27"/>
  <c r="O72" i="27"/>
  <c r="F72" i="27"/>
  <c r="G72" i="27" s="1"/>
  <c r="I72" i="27" s="1"/>
  <c r="K72" i="27" s="1"/>
  <c r="C72" i="27"/>
  <c r="O71" i="27"/>
  <c r="F71" i="27"/>
  <c r="G71" i="27" s="1"/>
  <c r="I71" i="27" s="1"/>
  <c r="K71" i="27" s="1"/>
  <c r="C71" i="27"/>
  <c r="O70" i="27"/>
  <c r="F70" i="27"/>
  <c r="G70" i="27" s="1"/>
  <c r="I70" i="27" s="1"/>
  <c r="K70" i="27" s="1"/>
  <c r="C70" i="27"/>
  <c r="O69" i="27"/>
  <c r="F69" i="27"/>
  <c r="G69" i="27" s="1"/>
  <c r="I69" i="27" s="1"/>
  <c r="K69" i="27" s="1"/>
  <c r="C69" i="27"/>
  <c r="O68" i="27"/>
  <c r="F68" i="27"/>
  <c r="G68" i="27" s="1"/>
  <c r="I68" i="27" s="1"/>
  <c r="K68" i="27" s="1"/>
  <c r="C68" i="27"/>
  <c r="O67" i="27"/>
  <c r="F67" i="27"/>
  <c r="G67" i="27" s="1"/>
  <c r="I67" i="27" s="1"/>
  <c r="K67" i="27" s="1"/>
  <c r="C67" i="27"/>
  <c r="O66" i="27"/>
  <c r="F66" i="27"/>
  <c r="G66" i="27" s="1"/>
  <c r="I66" i="27" s="1"/>
  <c r="K66" i="27" s="1"/>
  <c r="C66" i="27"/>
  <c r="O65" i="27"/>
  <c r="F65" i="27"/>
  <c r="G65" i="27" s="1"/>
  <c r="I65" i="27" s="1"/>
  <c r="K65" i="27" s="1"/>
  <c r="C65" i="27"/>
  <c r="O64" i="27"/>
  <c r="F64" i="27"/>
  <c r="G64" i="27" s="1"/>
  <c r="I64" i="27" s="1"/>
  <c r="K64" i="27" s="1"/>
  <c r="C64" i="27"/>
  <c r="O63" i="27"/>
  <c r="F63" i="27"/>
  <c r="G63" i="27" s="1"/>
  <c r="I63" i="27" s="1"/>
  <c r="K63" i="27" s="1"/>
  <c r="C63" i="27"/>
  <c r="O62" i="27"/>
  <c r="F62" i="27"/>
  <c r="G62" i="27" s="1"/>
  <c r="I62" i="27" s="1"/>
  <c r="K62" i="27" s="1"/>
  <c r="C62" i="27"/>
  <c r="O61" i="27"/>
  <c r="F61" i="27"/>
  <c r="G61" i="27" s="1"/>
  <c r="I61" i="27" s="1"/>
  <c r="K61" i="27" s="1"/>
  <c r="C61" i="27"/>
  <c r="O60" i="27"/>
  <c r="F60" i="27"/>
  <c r="G60" i="27" s="1"/>
  <c r="I60" i="27" s="1"/>
  <c r="K60" i="27" s="1"/>
  <c r="C60" i="27"/>
  <c r="O59" i="27"/>
  <c r="F59" i="27"/>
  <c r="G59" i="27" s="1"/>
  <c r="I59" i="27" s="1"/>
  <c r="K59" i="27" s="1"/>
  <c r="C59" i="27"/>
  <c r="O58" i="27"/>
  <c r="F58" i="27"/>
  <c r="G58" i="27" s="1"/>
  <c r="I58" i="27" s="1"/>
  <c r="K58" i="27" s="1"/>
  <c r="C58" i="27"/>
  <c r="O57" i="27"/>
  <c r="F57" i="27"/>
  <c r="G57" i="27" s="1"/>
  <c r="I57" i="27" s="1"/>
  <c r="K57" i="27" s="1"/>
  <c r="C57" i="27"/>
  <c r="O56" i="27"/>
  <c r="F56" i="27"/>
  <c r="G56" i="27" s="1"/>
  <c r="I56" i="27" s="1"/>
  <c r="K56" i="27" s="1"/>
  <c r="C56" i="27"/>
  <c r="O55" i="27"/>
  <c r="F55" i="27"/>
  <c r="G55" i="27" s="1"/>
  <c r="I55" i="27" s="1"/>
  <c r="K55" i="27" s="1"/>
  <c r="C55" i="27"/>
  <c r="O54" i="27"/>
  <c r="F54" i="27"/>
  <c r="G54" i="27" s="1"/>
  <c r="I54" i="27" s="1"/>
  <c r="K54" i="27" s="1"/>
  <c r="C54" i="27"/>
  <c r="O53" i="27"/>
  <c r="F53" i="27"/>
  <c r="G53" i="27" s="1"/>
  <c r="I53" i="27" s="1"/>
  <c r="K53" i="27" s="1"/>
  <c r="C53" i="27"/>
  <c r="O52" i="27"/>
  <c r="F52" i="27"/>
  <c r="G52" i="27" s="1"/>
  <c r="I52" i="27" s="1"/>
  <c r="K52" i="27" s="1"/>
  <c r="C52" i="27"/>
  <c r="O51" i="27"/>
  <c r="F51" i="27"/>
  <c r="G51" i="27" s="1"/>
  <c r="I51" i="27" s="1"/>
  <c r="K51" i="27" s="1"/>
  <c r="C51" i="27"/>
  <c r="O50" i="27"/>
  <c r="F50" i="27"/>
  <c r="G50" i="27" s="1"/>
  <c r="I50" i="27" s="1"/>
  <c r="K50" i="27" s="1"/>
  <c r="C50" i="27"/>
  <c r="O49" i="27"/>
  <c r="F49" i="27"/>
  <c r="G49" i="27" s="1"/>
  <c r="I49" i="27" s="1"/>
  <c r="K49" i="27" s="1"/>
  <c r="C49" i="27"/>
  <c r="O48" i="27"/>
  <c r="F48" i="27"/>
  <c r="G48" i="27" s="1"/>
  <c r="I48" i="27" s="1"/>
  <c r="K48" i="27" s="1"/>
  <c r="C48" i="27"/>
  <c r="O47" i="27"/>
  <c r="F47" i="27"/>
  <c r="G47" i="27" s="1"/>
  <c r="I47" i="27" s="1"/>
  <c r="K47" i="27" s="1"/>
  <c r="C47" i="27"/>
  <c r="O46" i="27"/>
  <c r="F46" i="27"/>
  <c r="G46" i="27" s="1"/>
  <c r="I46" i="27" s="1"/>
  <c r="K46" i="27" s="1"/>
  <c r="C46" i="27"/>
  <c r="O45" i="27"/>
  <c r="F45" i="27"/>
  <c r="G45" i="27" s="1"/>
  <c r="I45" i="27" s="1"/>
  <c r="K45" i="27" s="1"/>
  <c r="C45" i="27"/>
  <c r="O44" i="27"/>
  <c r="F44" i="27"/>
  <c r="G44" i="27" s="1"/>
  <c r="I44" i="27" s="1"/>
  <c r="K44" i="27" s="1"/>
  <c r="C44" i="27"/>
  <c r="O43" i="27"/>
  <c r="F43" i="27"/>
  <c r="G43" i="27" s="1"/>
  <c r="I43" i="27" s="1"/>
  <c r="K43" i="27" s="1"/>
  <c r="C43" i="27"/>
  <c r="O42" i="27"/>
  <c r="F42" i="27"/>
  <c r="G42" i="27" s="1"/>
  <c r="I42" i="27" s="1"/>
  <c r="K42" i="27" s="1"/>
  <c r="C42" i="27"/>
  <c r="O41" i="27"/>
  <c r="F41" i="27"/>
  <c r="G41" i="27" s="1"/>
  <c r="I41" i="27" s="1"/>
  <c r="K41" i="27" s="1"/>
  <c r="C41" i="27"/>
  <c r="O40" i="27"/>
  <c r="F40" i="27"/>
  <c r="G40" i="27" s="1"/>
  <c r="I40" i="27" s="1"/>
  <c r="K40" i="27" s="1"/>
  <c r="C40" i="27"/>
  <c r="O39" i="27"/>
  <c r="F39" i="27"/>
  <c r="G39" i="27" s="1"/>
  <c r="I39" i="27" s="1"/>
  <c r="K39" i="27" s="1"/>
  <c r="C39" i="27"/>
  <c r="O38" i="27"/>
  <c r="F38" i="27"/>
  <c r="G38" i="27" s="1"/>
  <c r="I38" i="27" s="1"/>
  <c r="K38" i="27" s="1"/>
  <c r="C38" i="27"/>
  <c r="O37" i="27"/>
  <c r="F37" i="27"/>
  <c r="G37" i="27" s="1"/>
  <c r="I37" i="27" s="1"/>
  <c r="K37" i="27" s="1"/>
  <c r="C37" i="27"/>
  <c r="O36" i="27"/>
  <c r="F36" i="27"/>
  <c r="G36" i="27" s="1"/>
  <c r="I36" i="27" s="1"/>
  <c r="K36" i="27" s="1"/>
  <c r="C36" i="27"/>
  <c r="O35" i="27"/>
  <c r="F35" i="27"/>
  <c r="G35" i="27" s="1"/>
  <c r="I35" i="27" s="1"/>
  <c r="K35" i="27" s="1"/>
  <c r="C35" i="27"/>
  <c r="O34" i="27"/>
  <c r="F34" i="27"/>
  <c r="G34" i="27" s="1"/>
  <c r="I34" i="27" s="1"/>
  <c r="K34" i="27" s="1"/>
  <c r="C34" i="27"/>
  <c r="O33" i="27"/>
  <c r="F33" i="27"/>
  <c r="G33" i="27" s="1"/>
  <c r="I33" i="27" s="1"/>
  <c r="K33" i="27" s="1"/>
  <c r="C33" i="27"/>
  <c r="O32" i="27"/>
  <c r="F32" i="27"/>
  <c r="G32" i="27" s="1"/>
  <c r="I32" i="27" s="1"/>
  <c r="K32" i="27" s="1"/>
  <c r="C32" i="27"/>
  <c r="O31" i="27"/>
  <c r="F31" i="27"/>
  <c r="G31" i="27" s="1"/>
  <c r="I31" i="27" s="1"/>
  <c r="K31" i="27" s="1"/>
  <c r="C31" i="27"/>
  <c r="O30" i="27"/>
  <c r="F30" i="27"/>
  <c r="G30" i="27" s="1"/>
  <c r="I30" i="27" s="1"/>
  <c r="K30" i="27" s="1"/>
  <c r="C30" i="27"/>
  <c r="O29" i="27"/>
  <c r="F29" i="27"/>
  <c r="G29" i="27" s="1"/>
  <c r="I29" i="27" s="1"/>
  <c r="K29" i="27" s="1"/>
  <c r="C29" i="27"/>
  <c r="O28" i="27"/>
  <c r="F28" i="27"/>
  <c r="G28" i="27" s="1"/>
  <c r="I28" i="27" s="1"/>
  <c r="K28" i="27" s="1"/>
  <c r="C28" i="27"/>
  <c r="O27" i="27"/>
  <c r="F27" i="27"/>
  <c r="G27" i="27" s="1"/>
  <c r="I27" i="27" s="1"/>
  <c r="K27" i="27" s="1"/>
  <c r="C27" i="27"/>
  <c r="O26" i="27"/>
  <c r="F26" i="27"/>
  <c r="G26" i="27" s="1"/>
  <c r="I26" i="27" s="1"/>
  <c r="K26" i="27" s="1"/>
  <c r="C26" i="27"/>
  <c r="O25" i="27"/>
  <c r="F25" i="27"/>
  <c r="G25" i="27" s="1"/>
  <c r="I25" i="27" s="1"/>
  <c r="K25" i="27" s="1"/>
  <c r="C25" i="27"/>
  <c r="O24" i="27"/>
  <c r="F24" i="27"/>
  <c r="G24" i="27" s="1"/>
  <c r="I24" i="27" s="1"/>
  <c r="K24" i="27" s="1"/>
  <c r="C24" i="27"/>
  <c r="O23" i="27"/>
  <c r="F23" i="27"/>
  <c r="G23" i="27" s="1"/>
  <c r="I23" i="27" s="1"/>
  <c r="K23" i="27" s="1"/>
  <c r="C23" i="27"/>
  <c r="O22" i="27"/>
  <c r="F22" i="27"/>
  <c r="G22" i="27" s="1"/>
  <c r="I22" i="27" s="1"/>
  <c r="K22" i="27" s="1"/>
  <c r="C22" i="27"/>
  <c r="O21" i="27"/>
  <c r="F21" i="27"/>
  <c r="G21" i="27" s="1"/>
  <c r="I21" i="27" s="1"/>
  <c r="K21" i="27" s="1"/>
  <c r="C21" i="27"/>
  <c r="O20" i="27"/>
  <c r="F20" i="27"/>
  <c r="G20" i="27" s="1"/>
  <c r="I20" i="27" s="1"/>
  <c r="K20" i="27" s="1"/>
  <c r="C20" i="27"/>
  <c r="O19" i="27"/>
  <c r="F19" i="27"/>
  <c r="G19" i="27" s="1"/>
  <c r="I19" i="27" s="1"/>
  <c r="K19" i="27" s="1"/>
  <c r="C19" i="27"/>
  <c r="O18" i="27"/>
  <c r="F18" i="27"/>
  <c r="G18" i="27" s="1"/>
  <c r="I18" i="27" s="1"/>
  <c r="K18" i="27" s="1"/>
  <c r="C18" i="27"/>
  <c r="O17" i="27"/>
  <c r="F17" i="27"/>
  <c r="G17" i="27" s="1"/>
  <c r="I17" i="27" s="1"/>
  <c r="K17" i="27" s="1"/>
  <c r="C17" i="27"/>
  <c r="O16" i="27"/>
  <c r="F16" i="27"/>
  <c r="G16" i="27" s="1"/>
  <c r="I16" i="27" s="1"/>
  <c r="K16" i="27" s="1"/>
  <c r="C16" i="27"/>
  <c r="O15" i="27"/>
  <c r="F15" i="27"/>
  <c r="G15" i="27" s="1"/>
  <c r="I15" i="27" s="1"/>
  <c r="K15" i="27" s="1"/>
  <c r="C15" i="27"/>
  <c r="O14" i="27"/>
  <c r="F14" i="27"/>
  <c r="G14" i="27" s="1"/>
  <c r="I14" i="27" s="1"/>
  <c r="K14" i="27" s="1"/>
  <c r="C14" i="27"/>
  <c r="O13" i="27"/>
  <c r="F13" i="27"/>
  <c r="G13" i="27" s="1"/>
  <c r="I13" i="27" s="1"/>
  <c r="K13" i="27" s="1"/>
  <c r="C13" i="27"/>
  <c r="O12" i="27"/>
  <c r="F12" i="27"/>
  <c r="G12" i="27" s="1"/>
  <c r="I12" i="27" s="1"/>
  <c r="K12" i="27" s="1"/>
  <c r="C12" i="27"/>
  <c r="O11" i="27"/>
  <c r="F11" i="27"/>
  <c r="G11" i="27" s="1"/>
  <c r="I11" i="27" s="1"/>
  <c r="K11" i="27" s="1"/>
  <c r="C11" i="27"/>
  <c r="O10" i="27"/>
  <c r="F10" i="27"/>
  <c r="G10" i="27" s="1"/>
  <c r="I10" i="27" s="1"/>
  <c r="K10" i="27" s="1"/>
  <c r="C10" i="27"/>
  <c r="O9" i="27"/>
  <c r="F9" i="27"/>
  <c r="G9" i="27" s="1"/>
  <c r="I9" i="27" s="1"/>
  <c r="K9" i="27" s="1"/>
  <c r="C9" i="27"/>
  <c r="F8" i="27"/>
  <c r="G8" i="27" s="1"/>
  <c r="I8" i="27" s="1"/>
  <c r="K8" i="27" s="1"/>
  <c r="O8" i="27" s="1"/>
  <c r="C8" i="27"/>
  <c r="R19" i="27" l="1"/>
  <c r="R18" i="27"/>
  <c r="R8" i="27"/>
  <c r="R10" i="27"/>
  <c r="R12" i="27"/>
  <c r="R14" i="27"/>
  <c r="R16" i="27"/>
  <c r="R9" i="27"/>
  <c r="R11" i="27"/>
  <c r="R13" i="27"/>
  <c r="R15" i="27"/>
  <c r="R17" i="27"/>
  <c r="O106" i="26"/>
  <c r="O11" i="26"/>
  <c r="O12" i="26"/>
  <c r="O13" i="26"/>
  <c r="O14" i="26"/>
  <c r="O15" i="26"/>
  <c r="O16" i="26"/>
  <c r="O17" i="26"/>
  <c r="O18" i="26"/>
  <c r="O19" i="26"/>
  <c r="O20" i="26"/>
  <c r="O21" i="26"/>
  <c r="O22" i="26"/>
  <c r="O23" i="26"/>
  <c r="O24" i="26"/>
  <c r="O25" i="26"/>
  <c r="O26" i="26"/>
  <c r="O27" i="26"/>
  <c r="O28" i="26"/>
  <c r="O29" i="26"/>
  <c r="O30" i="26"/>
  <c r="O31" i="26"/>
  <c r="O32" i="26"/>
  <c r="O33" i="26"/>
  <c r="O34" i="26"/>
  <c r="O35" i="26"/>
  <c r="O36" i="26"/>
  <c r="O37" i="26"/>
  <c r="O38" i="26"/>
  <c r="O39" i="26"/>
  <c r="O40" i="26"/>
  <c r="O41" i="26"/>
  <c r="O42" i="26"/>
  <c r="O43" i="26"/>
  <c r="O44" i="26"/>
  <c r="O45" i="26"/>
  <c r="O46" i="26"/>
  <c r="O47" i="26"/>
  <c r="O48" i="26"/>
  <c r="O49" i="26"/>
  <c r="O50" i="26"/>
  <c r="O51" i="26"/>
  <c r="O52" i="26"/>
  <c r="O53" i="26"/>
  <c r="O54" i="26"/>
  <c r="O55" i="26"/>
  <c r="O56" i="26"/>
  <c r="O57" i="26"/>
  <c r="O58" i="26"/>
  <c r="O59" i="26"/>
  <c r="O60" i="26"/>
  <c r="O61" i="26"/>
  <c r="O62" i="26"/>
  <c r="O63" i="26"/>
  <c r="O64" i="26"/>
  <c r="O65" i="26"/>
  <c r="O66" i="26"/>
  <c r="O67" i="26"/>
  <c r="O68" i="26"/>
  <c r="O69" i="26"/>
  <c r="O70" i="26"/>
  <c r="O71" i="26"/>
  <c r="O72" i="26"/>
  <c r="O73" i="26"/>
  <c r="O74" i="26"/>
  <c r="O75" i="26"/>
  <c r="O76" i="26"/>
  <c r="O77" i="26"/>
  <c r="O78" i="26"/>
  <c r="O79" i="26"/>
  <c r="O80" i="26"/>
  <c r="O81" i="26"/>
  <c r="O82" i="26"/>
  <c r="O83" i="26"/>
  <c r="O84" i="26"/>
  <c r="O85" i="26"/>
  <c r="O86" i="26"/>
  <c r="O87" i="26"/>
  <c r="O88" i="26"/>
  <c r="O89" i="26"/>
  <c r="O90" i="26"/>
  <c r="O91" i="26"/>
  <c r="O92" i="26"/>
  <c r="O93" i="26"/>
  <c r="O94" i="26"/>
  <c r="O95" i="26"/>
  <c r="O96" i="26"/>
  <c r="O97" i="26"/>
  <c r="O98" i="26"/>
  <c r="O99" i="26"/>
  <c r="O100" i="26"/>
  <c r="O101" i="26"/>
  <c r="O102" i="26"/>
  <c r="O103" i="26"/>
  <c r="O104" i="26"/>
  <c r="O105" i="26"/>
  <c r="F9" i="26"/>
  <c r="G9" i="26" s="1"/>
  <c r="I9" i="26" s="1"/>
  <c r="K9" i="26" s="1"/>
  <c r="F10" i="26"/>
  <c r="G10" i="26" s="1"/>
  <c r="I10" i="26" s="1"/>
  <c r="K10" i="26" s="1"/>
  <c r="F11" i="26"/>
  <c r="G11" i="26" s="1"/>
  <c r="I11" i="26" s="1"/>
  <c r="K11" i="26" s="1"/>
  <c r="F12" i="26"/>
  <c r="G12" i="26" s="1"/>
  <c r="I12" i="26" s="1"/>
  <c r="K12" i="26" s="1"/>
  <c r="F13" i="26"/>
  <c r="G13" i="26" s="1"/>
  <c r="I13" i="26" s="1"/>
  <c r="K13" i="26" s="1"/>
  <c r="O9" i="26" s="1"/>
  <c r="F14" i="26"/>
  <c r="G14" i="26" s="1"/>
  <c r="I14" i="26" s="1"/>
  <c r="K14" i="26" s="1"/>
  <c r="F15" i="26"/>
  <c r="G15" i="26" s="1"/>
  <c r="I15" i="26" s="1"/>
  <c r="K15" i="26" s="1"/>
  <c r="F16" i="26"/>
  <c r="G16" i="26" s="1"/>
  <c r="I16" i="26" s="1"/>
  <c r="K16" i="26" s="1"/>
  <c r="F17" i="26"/>
  <c r="G17" i="26" s="1"/>
  <c r="I17" i="26" s="1"/>
  <c r="K17" i="26" s="1"/>
  <c r="F18" i="26"/>
  <c r="G18" i="26" s="1"/>
  <c r="I18" i="26" s="1"/>
  <c r="K18" i="26" s="1"/>
  <c r="F19" i="26"/>
  <c r="G19" i="26" s="1"/>
  <c r="I19" i="26" s="1"/>
  <c r="K19" i="26" s="1"/>
  <c r="F20" i="26"/>
  <c r="G20" i="26" s="1"/>
  <c r="I20" i="26" s="1"/>
  <c r="K20" i="26" s="1"/>
  <c r="F21" i="26"/>
  <c r="G21" i="26" s="1"/>
  <c r="I21" i="26" s="1"/>
  <c r="K21" i="26" s="1"/>
  <c r="F22" i="26"/>
  <c r="G22" i="26" s="1"/>
  <c r="I22" i="26" s="1"/>
  <c r="K22" i="26" s="1"/>
  <c r="F23" i="26"/>
  <c r="G23" i="26" s="1"/>
  <c r="I23" i="26" s="1"/>
  <c r="K23" i="26" s="1"/>
  <c r="F24" i="26"/>
  <c r="G24" i="26" s="1"/>
  <c r="I24" i="26" s="1"/>
  <c r="K24" i="26" s="1"/>
  <c r="F25" i="26"/>
  <c r="G25" i="26" s="1"/>
  <c r="I25" i="26" s="1"/>
  <c r="K25" i="26" s="1"/>
  <c r="F26" i="26"/>
  <c r="G26" i="26" s="1"/>
  <c r="I26" i="26" s="1"/>
  <c r="K26" i="26" s="1"/>
  <c r="F27" i="26"/>
  <c r="G27" i="26" s="1"/>
  <c r="I27" i="26" s="1"/>
  <c r="K27" i="26" s="1"/>
  <c r="F28" i="26"/>
  <c r="G28" i="26" s="1"/>
  <c r="I28" i="26" s="1"/>
  <c r="K28" i="26" s="1"/>
  <c r="F29" i="26"/>
  <c r="G29" i="26" s="1"/>
  <c r="I29" i="26" s="1"/>
  <c r="K29" i="26" s="1"/>
  <c r="F30" i="26"/>
  <c r="G30" i="26" s="1"/>
  <c r="I30" i="26" s="1"/>
  <c r="K30" i="26" s="1"/>
  <c r="F31" i="26"/>
  <c r="G31" i="26" s="1"/>
  <c r="I31" i="26" s="1"/>
  <c r="K31" i="26" s="1"/>
  <c r="F32" i="26"/>
  <c r="G32" i="26" s="1"/>
  <c r="I32" i="26" s="1"/>
  <c r="K32" i="26" s="1"/>
  <c r="F33" i="26"/>
  <c r="G33" i="26" s="1"/>
  <c r="I33" i="26" s="1"/>
  <c r="K33" i="26" s="1"/>
  <c r="F34" i="26"/>
  <c r="G34" i="26" s="1"/>
  <c r="I34" i="26" s="1"/>
  <c r="K34" i="26" s="1"/>
  <c r="F35" i="26"/>
  <c r="G35" i="26" s="1"/>
  <c r="I35" i="26" s="1"/>
  <c r="K35" i="26" s="1"/>
  <c r="F36" i="26"/>
  <c r="G36" i="26" s="1"/>
  <c r="I36" i="26" s="1"/>
  <c r="K36" i="26" s="1"/>
  <c r="F37" i="26"/>
  <c r="G37" i="26" s="1"/>
  <c r="I37" i="26" s="1"/>
  <c r="K37" i="26" s="1"/>
  <c r="F38" i="26"/>
  <c r="G38" i="26" s="1"/>
  <c r="I38" i="26" s="1"/>
  <c r="K38" i="26" s="1"/>
  <c r="F39" i="26"/>
  <c r="G39" i="26" s="1"/>
  <c r="I39" i="26" s="1"/>
  <c r="K39" i="26" s="1"/>
  <c r="F40" i="26"/>
  <c r="G40" i="26" s="1"/>
  <c r="I40" i="26" s="1"/>
  <c r="K40" i="26" s="1"/>
  <c r="F41" i="26"/>
  <c r="G41" i="26" s="1"/>
  <c r="I41" i="26" s="1"/>
  <c r="K41" i="26" s="1"/>
  <c r="F42" i="26"/>
  <c r="G42" i="26" s="1"/>
  <c r="I42" i="26" s="1"/>
  <c r="K42" i="26" s="1"/>
  <c r="F43" i="26"/>
  <c r="G43" i="26" s="1"/>
  <c r="I43" i="26" s="1"/>
  <c r="K43" i="26" s="1"/>
  <c r="F44" i="26"/>
  <c r="G44" i="26" s="1"/>
  <c r="I44" i="26" s="1"/>
  <c r="K44" i="26" s="1"/>
  <c r="F45" i="26"/>
  <c r="G45" i="26" s="1"/>
  <c r="I45" i="26" s="1"/>
  <c r="K45" i="26" s="1"/>
  <c r="F46" i="26"/>
  <c r="G46" i="26" s="1"/>
  <c r="I46" i="26" s="1"/>
  <c r="K46" i="26" s="1"/>
  <c r="F47" i="26"/>
  <c r="G47" i="26" s="1"/>
  <c r="I47" i="26" s="1"/>
  <c r="K47" i="26" s="1"/>
  <c r="F48" i="26"/>
  <c r="G48" i="26" s="1"/>
  <c r="I48" i="26" s="1"/>
  <c r="K48" i="26" s="1"/>
  <c r="F49" i="26"/>
  <c r="G49" i="26" s="1"/>
  <c r="I49" i="26" s="1"/>
  <c r="K49" i="26" s="1"/>
  <c r="F50" i="26"/>
  <c r="G50" i="26" s="1"/>
  <c r="I50" i="26" s="1"/>
  <c r="K50" i="26" s="1"/>
  <c r="F51" i="26"/>
  <c r="G51" i="26" s="1"/>
  <c r="I51" i="26" s="1"/>
  <c r="K51" i="26" s="1"/>
  <c r="F52" i="26"/>
  <c r="G52" i="26" s="1"/>
  <c r="I52" i="26" s="1"/>
  <c r="K52" i="26" s="1"/>
  <c r="F53" i="26"/>
  <c r="G53" i="26" s="1"/>
  <c r="I53" i="26" s="1"/>
  <c r="K53" i="26" s="1"/>
  <c r="F54" i="26"/>
  <c r="G54" i="26" s="1"/>
  <c r="I54" i="26" s="1"/>
  <c r="K54" i="26" s="1"/>
  <c r="F55" i="26"/>
  <c r="G55" i="26" s="1"/>
  <c r="I55" i="26" s="1"/>
  <c r="K55" i="26" s="1"/>
  <c r="F56" i="26"/>
  <c r="G56" i="26" s="1"/>
  <c r="I56" i="26" s="1"/>
  <c r="K56" i="26" s="1"/>
  <c r="F57" i="26"/>
  <c r="G57" i="26" s="1"/>
  <c r="I57" i="26" s="1"/>
  <c r="K57" i="26" s="1"/>
  <c r="F58" i="26"/>
  <c r="G58" i="26" s="1"/>
  <c r="I58" i="26" s="1"/>
  <c r="K58" i="26" s="1"/>
  <c r="F59" i="26"/>
  <c r="G59" i="26" s="1"/>
  <c r="I59" i="26" s="1"/>
  <c r="K59" i="26" s="1"/>
  <c r="F60" i="26"/>
  <c r="G60" i="26" s="1"/>
  <c r="I60" i="26" s="1"/>
  <c r="K60" i="26" s="1"/>
  <c r="F61" i="26"/>
  <c r="G61" i="26" s="1"/>
  <c r="I61" i="26" s="1"/>
  <c r="K61" i="26" s="1"/>
  <c r="F62" i="26"/>
  <c r="G62" i="26" s="1"/>
  <c r="I62" i="26" s="1"/>
  <c r="K62" i="26" s="1"/>
  <c r="F63" i="26"/>
  <c r="G63" i="26" s="1"/>
  <c r="I63" i="26" s="1"/>
  <c r="K63" i="26" s="1"/>
  <c r="F64" i="26"/>
  <c r="G64" i="26" s="1"/>
  <c r="I64" i="26" s="1"/>
  <c r="K64" i="26" s="1"/>
  <c r="F65" i="26"/>
  <c r="G65" i="26" s="1"/>
  <c r="I65" i="26" s="1"/>
  <c r="K65" i="26" s="1"/>
  <c r="F66" i="26"/>
  <c r="G66" i="26" s="1"/>
  <c r="I66" i="26" s="1"/>
  <c r="K66" i="26" s="1"/>
  <c r="F67" i="26"/>
  <c r="G67" i="26" s="1"/>
  <c r="I67" i="26" s="1"/>
  <c r="K67" i="26" s="1"/>
  <c r="F68" i="26"/>
  <c r="G68" i="26" s="1"/>
  <c r="I68" i="26" s="1"/>
  <c r="K68" i="26" s="1"/>
  <c r="F69" i="26"/>
  <c r="G69" i="26" s="1"/>
  <c r="I69" i="26" s="1"/>
  <c r="K69" i="26" s="1"/>
  <c r="F70" i="26"/>
  <c r="G70" i="26" s="1"/>
  <c r="I70" i="26" s="1"/>
  <c r="K70" i="26" s="1"/>
  <c r="F71" i="26"/>
  <c r="G71" i="26" s="1"/>
  <c r="I71" i="26" s="1"/>
  <c r="K71" i="26" s="1"/>
  <c r="F72" i="26"/>
  <c r="G72" i="26" s="1"/>
  <c r="I72" i="26" s="1"/>
  <c r="K72" i="26" s="1"/>
  <c r="F73" i="26"/>
  <c r="G73" i="26" s="1"/>
  <c r="I73" i="26" s="1"/>
  <c r="K73" i="26" s="1"/>
  <c r="F74" i="26"/>
  <c r="G74" i="26" s="1"/>
  <c r="I74" i="26" s="1"/>
  <c r="K74" i="26" s="1"/>
  <c r="F75" i="26"/>
  <c r="G75" i="26" s="1"/>
  <c r="I75" i="26" s="1"/>
  <c r="K75" i="26" s="1"/>
  <c r="F76" i="26"/>
  <c r="G76" i="26" s="1"/>
  <c r="I76" i="26" s="1"/>
  <c r="K76" i="26" s="1"/>
  <c r="F77" i="26"/>
  <c r="G77" i="26" s="1"/>
  <c r="I77" i="26" s="1"/>
  <c r="K77" i="26" s="1"/>
  <c r="F78" i="26"/>
  <c r="G78" i="26" s="1"/>
  <c r="I78" i="26" s="1"/>
  <c r="K78" i="26" s="1"/>
  <c r="F79" i="26"/>
  <c r="G79" i="26" s="1"/>
  <c r="I79" i="26" s="1"/>
  <c r="K79" i="26" s="1"/>
  <c r="F80" i="26"/>
  <c r="G80" i="26" s="1"/>
  <c r="I80" i="26" s="1"/>
  <c r="K80" i="26" s="1"/>
  <c r="F81" i="26"/>
  <c r="G81" i="26" s="1"/>
  <c r="I81" i="26" s="1"/>
  <c r="K81" i="26" s="1"/>
  <c r="F82" i="26"/>
  <c r="G82" i="26" s="1"/>
  <c r="I82" i="26" s="1"/>
  <c r="K82" i="26" s="1"/>
  <c r="F83" i="26"/>
  <c r="G83" i="26" s="1"/>
  <c r="I83" i="26" s="1"/>
  <c r="K83" i="26" s="1"/>
  <c r="F84" i="26"/>
  <c r="G84" i="26" s="1"/>
  <c r="I84" i="26" s="1"/>
  <c r="K84" i="26" s="1"/>
  <c r="F85" i="26"/>
  <c r="G85" i="26" s="1"/>
  <c r="I85" i="26" s="1"/>
  <c r="K85" i="26" s="1"/>
  <c r="F86" i="26"/>
  <c r="G86" i="26" s="1"/>
  <c r="I86" i="26" s="1"/>
  <c r="K86" i="26" s="1"/>
  <c r="F87" i="26"/>
  <c r="G87" i="26" s="1"/>
  <c r="I87" i="26" s="1"/>
  <c r="K87" i="26" s="1"/>
  <c r="F88" i="26"/>
  <c r="G88" i="26" s="1"/>
  <c r="I88" i="26" s="1"/>
  <c r="K88" i="26" s="1"/>
  <c r="F89" i="26"/>
  <c r="G89" i="26" s="1"/>
  <c r="I89" i="26" s="1"/>
  <c r="K89" i="26" s="1"/>
  <c r="F90" i="26"/>
  <c r="G90" i="26" s="1"/>
  <c r="I90" i="26" s="1"/>
  <c r="K90" i="26" s="1"/>
  <c r="F91" i="26"/>
  <c r="G91" i="26" s="1"/>
  <c r="I91" i="26" s="1"/>
  <c r="K91" i="26" s="1"/>
  <c r="F92" i="26"/>
  <c r="G92" i="26" s="1"/>
  <c r="I92" i="26" s="1"/>
  <c r="K92" i="26" s="1"/>
  <c r="F93" i="26"/>
  <c r="G93" i="26" s="1"/>
  <c r="I93" i="26" s="1"/>
  <c r="K93" i="26" s="1"/>
  <c r="F94" i="26"/>
  <c r="G94" i="26" s="1"/>
  <c r="I94" i="26" s="1"/>
  <c r="K94" i="26" s="1"/>
  <c r="F95" i="26"/>
  <c r="G95" i="26" s="1"/>
  <c r="I95" i="26" s="1"/>
  <c r="K95" i="26" s="1"/>
  <c r="F96" i="26"/>
  <c r="G96" i="26" s="1"/>
  <c r="I96" i="26" s="1"/>
  <c r="K96" i="26" s="1"/>
  <c r="F97" i="26"/>
  <c r="G97" i="26" s="1"/>
  <c r="I97" i="26" s="1"/>
  <c r="K97" i="26" s="1"/>
  <c r="F98" i="26"/>
  <c r="G98" i="26" s="1"/>
  <c r="I98" i="26" s="1"/>
  <c r="K98" i="26" s="1"/>
  <c r="F99" i="26"/>
  <c r="G99" i="26" s="1"/>
  <c r="I99" i="26" s="1"/>
  <c r="K99" i="26" s="1"/>
  <c r="F100" i="26"/>
  <c r="G100" i="26" s="1"/>
  <c r="I100" i="26" s="1"/>
  <c r="K100" i="26" s="1"/>
  <c r="F101" i="26"/>
  <c r="G101" i="26" s="1"/>
  <c r="I101" i="26" s="1"/>
  <c r="K101" i="26" s="1"/>
  <c r="F102" i="26"/>
  <c r="G102" i="26" s="1"/>
  <c r="I102" i="26" s="1"/>
  <c r="K102" i="26" s="1"/>
  <c r="F103" i="26"/>
  <c r="G103" i="26" s="1"/>
  <c r="I103" i="26" s="1"/>
  <c r="K103" i="26" s="1"/>
  <c r="F104" i="26"/>
  <c r="G104" i="26" s="1"/>
  <c r="I104" i="26" s="1"/>
  <c r="K104" i="26" s="1"/>
  <c r="F105" i="26"/>
  <c r="G105" i="26" s="1"/>
  <c r="I105" i="26" s="1"/>
  <c r="K105" i="26" s="1"/>
  <c r="F106" i="26"/>
  <c r="G106" i="26" s="1"/>
  <c r="I106" i="26" s="1"/>
  <c r="K106" i="26" s="1"/>
  <c r="F107" i="26"/>
  <c r="G107" i="26" s="1"/>
  <c r="I107" i="26" s="1"/>
  <c r="K107" i="26" s="1"/>
  <c r="F108" i="26"/>
  <c r="G108" i="26" s="1"/>
  <c r="I108" i="26" s="1"/>
  <c r="K108" i="26" s="1"/>
  <c r="F8" i="26"/>
  <c r="G8" i="26" s="1"/>
  <c r="I8" i="26" s="1"/>
  <c r="K8" i="26" s="1"/>
  <c r="C9" i="26"/>
  <c r="C10" i="26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51" i="26"/>
  <c r="C52" i="26"/>
  <c r="C53" i="26"/>
  <c r="C54" i="26"/>
  <c r="C55" i="26"/>
  <c r="C56" i="26"/>
  <c r="C57" i="26"/>
  <c r="C58" i="26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C72" i="26"/>
  <c r="C73" i="26"/>
  <c r="C74" i="26"/>
  <c r="C75" i="26"/>
  <c r="C76" i="26"/>
  <c r="C77" i="26"/>
  <c r="C78" i="26"/>
  <c r="C79" i="26"/>
  <c r="C80" i="26"/>
  <c r="C81" i="26"/>
  <c r="C82" i="26"/>
  <c r="C83" i="26"/>
  <c r="C84" i="26"/>
  <c r="C85" i="26"/>
  <c r="C86" i="26"/>
  <c r="C87" i="26"/>
  <c r="C88" i="26"/>
  <c r="C89" i="26"/>
  <c r="C90" i="26"/>
  <c r="C91" i="26"/>
  <c r="C92" i="26"/>
  <c r="C93" i="26"/>
  <c r="C94" i="26"/>
  <c r="C95" i="26"/>
  <c r="C96" i="26"/>
  <c r="C97" i="26"/>
  <c r="C98" i="26"/>
  <c r="C99" i="26"/>
  <c r="C100" i="26"/>
  <c r="C101" i="26"/>
  <c r="C102" i="26"/>
  <c r="C103" i="26"/>
  <c r="C104" i="26"/>
  <c r="C105" i="26"/>
  <c r="C106" i="26"/>
  <c r="C107" i="26"/>
  <c r="C8" i="26"/>
  <c r="O8" i="26" l="1"/>
  <c r="R9" i="26"/>
  <c r="R8" i="26"/>
  <c r="R16" i="26"/>
  <c r="R12" i="26"/>
  <c r="R19" i="26"/>
  <c r="R15" i="26"/>
  <c r="R11" i="26"/>
  <c r="R18" i="26"/>
  <c r="R14" i="26"/>
  <c r="R10" i="26"/>
  <c r="R17" i="26"/>
  <c r="R13" i="26"/>
  <c r="O10" i="26"/>
  <c r="B8" i="22" l="1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C8" i="22" l="1"/>
  <c r="E8" i="22"/>
  <c r="G8" i="22"/>
  <c r="I8" i="22"/>
  <c r="K8" i="22"/>
  <c r="M8" i="22"/>
  <c r="O8" i="22"/>
  <c r="Q8" i="22"/>
  <c r="S8" i="22"/>
  <c r="U8" i="22"/>
  <c r="W8" i="22"/>
  <c r="Y8" i="22"/>
  <c r="AA8" i="22"/>
  <c r="AC8" i="22"/>
  <c r="AE8" i="22"/>
  <c r="AG8" i="22"/>
  <c r="AI8" i="22"/>
  <c r="AK8" i="22"/>
  <c r="AM8" i="22"/>
  <c r="AO8" i="22"/>
  <c r="AQ8" i="22"/>
  <c r="B9" i="22"/>
  <c r="C9" i="22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U9" i="22"/>
  <c r="V9" i="22"/>
  <c r="W9" i="22"/>
  <c r="X9" i="22"/>
  <c r="Y9" i="22"/>
  <c r="Z9" i="22"/>
  <c r="AA9" i="22"/>
  <c r="AB9" i="22"/>
  <c r="AC9" i="22"/>
  <c r="AD9" i="22"/>
  <c r="AE9" i="22"/>
  <c r="AF9" i="22"/>
  <c r="AG9" i="22"/>
  <c r="AH9" i="22"/>
  <c r="AI9" i="22"/>
  <c r="AJ9" i="22"/>
  <c r="AK9" i="22"/>
  <c r="AL9" i="22"/>
  <c r="AM9" i="22"/>
  <c r="AN9" i="22"/>
  <c r="AO9" i="22"/>
  <c r="AP9" i="22"/>
  <c r="AQ9" i="22"/>
  <c r="K8" i="7"/>
  <c r="K8" i="9" l="1"/>
  <c r="K8" i="10"/>
  <c r="K8" i="11"/>
  <c r="K8" i="12"/>
  <c r="K8" i="13"/>
  <c r="K8" i="14"/>
  <c r="K8" i="15"/>
  <c r="K8" i="17"/>
  <c r="K8" i="18"/>
  <c r="K8" i="19"/>
  <c r="K8" i="20"/>
  <c r="K8" i="21"/>
  <c r="K8" i="16"/>
  <c r="AZ39" i="21" l="1"/>
  <c r="AQ23" i="22" s="1"/>
  <c r="AY39" i="21"/>
  <c r="AP23" i="22" s="1"/>
  <c r="AX39" i="21"/>
  <c r="AO23" i="22" s="1"/>
  <c r="AW39" i="21"/>
  <c r="AN23" i="22" s="1"/>
  <c r="AV39" i="21"/>
  <c r="AM23" i="22" s="1"/>
  <c r="AU39" i="21"/>
  <c r="AT39" i="21"/>
  <c r="AK23" i="22" s="1"/>
  <c r="AS39" i="21"/>
  <c r="AR39" i="21"/>
  <c r="AI23" i="22" s="1"/>
  <c r="AQ39" i="21"/>
  <c r="AP39" i="21"/>
  <c r="AG23" i="22" s="1"/>
  <c r="AO39" i="21"/>
  <c r="AN39" i="21"/>
  <c r="AE23" i="22" s="1"/>
  <c r="AM39" i="21"/>
  <c r="AL39" i="21"/>
  <c r="AC23" i="22" s="1"/>
  <c r="AK39" i="21"/>
  <c r="AJ39" i="21"/>
  <c r="AA23" i="22" s="1"/>
  <c r="AI39" i="21"/>
  <c r="AH39" i="21"/>
  <c r="Y23" i="22" s="1"/>
  <c r="AG39" i="21"/>
  <c r="AF39" i="21"/>
  <c r="W23" i="22" s="1"/>
  <c r="AE39" i="21"/>
  <c r="V23" i="22" s="1"/>
  <c r="AD39" i="21"/>
  <c r="U23" i="22" s="1"/>
  <c r="AC39" i="21"/>
  <c r="AB39" i="21"/>
  <c r="S23" i="22" s="1"/>
  <c r="AA39" i="21"/>
  <c r="R23" i="22" s="1"/>
  <c r="Z39" i="21"/>
  <c r="Q23" i="22" s="1"/>
  <c r="Y39" i="21"/>
  <c r="P23" i="22" s="1"/>
  <c r="X39" i="21"/>
  <c r="O23" i="22" s="1"/>
  <c r="W39" i="21"/>
  <c r="V39" i="21"/>
  <c r="M23" i="22" s="1"/>
  <c r="U39" i="21"/>
  <c r="T39" i="21"/>
  <c r="K23" i="22" s="1"/>
  <c r="S39" i="21"/>
  <c r="J23" i="22" s="1"/>
  <c r="R39" i="21"/>
  <c r="I23" i="22" s="1"/>
  <c r="Q39" i="21"/>
  <c r="H23" i="22" s="1"/>
  <c r="P39" i="21"/>
  <c r="G23" i="22" s="1"/>
  <c r="O39" i="21"/>
  <c r="F23" i="22" s="1"/>
  <c r="N39" i="21"/>
  <c r="E23" i="22" s="1"/>
  <c r="M39" i="21"/>
  <c r="D23" i="22" s="1"/>
  <c r="L38" i="21"/>
  <c r="K38" i="21"/>
  <c r="L37" i="21"/>
  <c r="K37" i="21"/>
  <c r="L36" i="21"/>
  <c r="K36" i="21"/>
  <c r="L35" i="21"/>
  <c r="K35" i="21"/>
  <c r="L34" i="21"/>
  <c r="K34" i="21"/>
  <c r="L33" i="21"/>
  <c r="K33" i="21"/>
  <c r="L32" i="21"/>
  <c r="K32" i="21"/>
  <c r="L31" i="21"/>
  <c r="K31" i="21"/>
  <c r="L30" i="21"/>
  <c r="K30" i="21"/>
  <c r="L29" i="21"/>
  <c r="K29" i="21"/>
  <c r="L28" i="21"/>
  <c r="K28" i="21"/>
  <c r="L27" i="21"/>
  <c r="K27" i="21"/>
  <c r="L26" i="21"/>
  <c r="K26" i="21"/>
  <c r="L25" i="21"/>
  <c r="K25" i="21"/>
  <c r="L24" i="21"/>
  <c r="K24" i="21"/>
  <c r="L23" i="21"/>
  <c r="K23" i="21"/>
  <c r="L22" i="21"/>
  <c r="K22" i="21"/>
  <c r="L21" i="21"/>
  <c r="K21" i="21"/>
  <c r="L20" i="21"/>
  <c r="K20" i="21"/>
  <c r="L19" i="21"/>
  <c r="K19" i="21"/>
  <c r="L18" i="21"/>
  <c r="K18" i="21"/>
  <c r="L17" i="21"/>
  <c r="K17" i="21"/>
  <c r="L16" i="21"/>
  <c r="K16" i="21"/>
  <c r="L15" i="21"/>
  <c r="K15" i="21"/>
  <c r="L14" i="21"/>
  <c r="K14" i="21"/>
  <c r="L13" i="21"/>
  <c r="K13" i="21"/>
  <c r="L12" i="21"/>
  <c r="K12" i="21"/>
  <c r="L11" i="21"/>
  <c r="K11" i="21"/>
  <c r="L10" i="21"/>
  <c r="K10" i="21"/>
  <c r="L9" i="21"/>
  <c r="K9" i="21"/>
  <c r="L8" i="21"/>
  <c r="I8" i="21" s="1"/>
  <c r="AY6" i="21"/>
  <c r="AP8" i="22" s="1"/>
  <c r="AW6" i="21"/>
  <c r="AN8" i="22" s="1"/>
  <c r="AU6" i="21"/>
  <c r="AL8" i="22" s="1"/>
  <c r="AS6" i="21"/>
  <c r="AJ8" i="22" s="1"/>
  <c r="AQ6" i="21"/>
  <c r="AH8" i="22" s="1"/>
  <c r="AO6" i="21"/>
  <c r="AF8" i="22" s="1"/>
  <c r="AM6" i="21"/>
  <c r="AD8" i="22" s="1"/>
  <c r="AK6" i="21"/>
  <c r="AB8" i="22" s="1"/>
  <c r="AI6" i="21"/>
  <c r="Z8" i="22" s="1"/>
  <c r="AG6" i="21"/>
  <c r="X8" i="22" s="1"/>
  <c r="AE6" i="21"/>
  <c r="V8" i="22" s="1"/>
  <c r="AC6" i="21"/>
  <c r="T8" i="22" s="1"/>
  <c r="AA6" i="21"/>
  <c r="R8" i="22" s="1"/>
  <c r="Y6" i="21"/>
  <c r="P8" i="22" s="1"/>
  <c r="W6" i="21"/>
  <c r="N8" i="22" s="1"/>
  <c r="U6" i="21"/>
  <c r="L8" i="22" s="1"/>
  <c r="S6" i="21"/>
  <c r="J8" i="22" s="1"/>
  <c r="Q6" i="21"/>
  <c r="H8" i="22" s="1"/>
  <c r="O6" i="21"/>
  <c r="F8" i="22" s="1"/>
  <c r="M6" i="21"/>
  <c r="D8" i="22" s="1"/>
  <c r="A3" i="21"/>
  <c r="A3" i="22" s="1"/>
  <c r="A3" i="24" s="1"/>
  <c r="A2" i="21"/>
  <c r="A2" i="22" s="1"/>
  <c r="A2" i="24" s="1"/>
  <c r="A1" i="21"/>
  <c r="A1" i="22" s="1"/>
  <c r="A1" i="24" s="1"/>
  <c r="A1" i="38" s="1"/>
  <c r="AZ39" i="20"/>
  <c r="AQ22" i="22" s="1"/>
  <c r="AY39" i="20"/>
  <c r="AP22" i="22" s="1"/>
  <c r="AX39" i="20"/>
  <c r="AO22" i="22" s="1"/>
  <c r="AW39" i="20"/>
  <c r="AN22" i="22" s="1"/>
  <c r="AV39" i="20"/>
  <c r="AM22" i="22" s="1"/>
  <c r="AU39" i="20"/>
  <c r="AT39" i="20"/>
  <c r="AK22" i="22" s="1"/>
  <c r="AS39" i="20"/>
  <c r="AR39" i="20"/>
  <c r="AI22" i="22" s="1"/>
  <c r="AQ39" i="20"/>
  <c r="AP39" i="20"/>
  <c r="AG22" i="22" s="1"/>
  <c r="AO39" i="20"/>
  <c r="AN39" i="20"/>
  <c r="AE22" i="22" s="1"/>
  <c r="AM39" i="20"/>
  <c r="AL39" i="20"/>
  <c r="AC22" i="22" s="1"/>
  <c r="AK39" i="20"/>
  <c r="AJ39" i="20"/>
  <c r="AA22" i="22" s="1"/>
  <c r="AI39" i="20"/>
  <c r="AH39" i="20"/>
  <c r="Y22" i="22" s="1"/>
  <c r="AG39" i="20"/>
  <c r="AF39" i="20"/>
  <c r="AE39" i="20"/>
  <c r="V22" i="22" s="1"/>
  <c r="AD39" i="20"/>
  <c r="U22" i="22" s="1"/>
  <c r="AC39" i="20"/>
  <c r="AB39" i="20"/>
  <c r="S22" i="22" s="1"/>
  <c r="AA39" i="20"/>
  <c r="R22" i="22" s="1"/>
  <c r="Z39" i="20"/>
  <c r="Q22" i="22" s="1"/>
  <c r="Y39" i="20"/>
  <c r="P22" i="22" s="1"/>
  <c r="X39" i="20"/>
  <c r="O22" i="22" s="1"/>
  <c r="W39" i="20"/>
  <c r="V39" i="20"/>
  <c r="M22" i="22" s="1"/>
  <c r="U39" i="20"/>
  <c r="T39" i="20"/>
  <c r="K22" i="22" s="1"/>
  <c r="S39" i="20"/>
  <c r="J22" i="22" s="1"/>
  <c r="R39" i="20"/>
  <c r="I22" i="22" s="1"/>
  <c r="Q39" i="20"/>
  <c r="H22" i="22" s="1"/>
  <c r="P39" i="20"/>
  <c r="G22" i="22" s="1"/>
  <c r="O39" i="20"/>
  <c r="F22" i="22" s="1"/>
  <c r="N39" i="20"/>
  <c r="E22" i="22" s="1"/>
  <c r="M39" i="20"/>
  <c r="D22" i="22" s="1"/>
  <c r="L38" i="20"/>
  <c r="K38" i="20"/>
  <c r="L37" i="20"/>
  <c r="K37" i="20"/>
  <c r="L36" i="20"/>
  <c r="K36" i="20"/>
  <c r="L35" i="20"/>
  <c r="K35" i="20"/>
  <c r="L34" i="20"/>
  <c r="K34" i="20"/>
  <c r="L33" i="20"/>
  <c r="K33" i="20"/>
  <c r="L32" i="20"/>
  <c r="K32" i="20"/>
  <c r="L31" i="20"/>
  <c r="K31" i="20"/>
  <c r="L30" i="20"/>
  <c r="K30" i="20"/>
  <c r="L29" i="20"/>
  <c r="K29" i="20"/>
  <c r="L28" i="20"/>
  <c r="K28" i="20"/>
  <c r="L27" i="20"/>
  <c r="K27" i="20"/>
  <c r="L26" i="20"/>
  <c r="K26" i="20"/>
  <c r="L25" i="20"/>
  <c r="K25" i="20"/>
  <c r="L24" i="20"/>
  <c r="K24" i="20"/>
  <c r="L23" i="20"/>
  <c r="K23" i="20"/>
  <c r="L22" i="20"/>
  <c r="K22" i="20"/>
  <c r="L21" i="20"/>
  <c r="K21" i="20"/>
  <c r="L20" i="20"/>
  <c r="K20" i="20"/>
  <c r="L19" i="20"/>
  <c r="K19" i="20"/>
  <c r="L18" i="20"/>
  <c r="K18" i="20"/>
  <c r="L17" i="20"/>
  <c r="K17" i="20"/>
  <c r="L16" i="20"/>
  <c r="K16" i="20"/>
  <c r="L15" i="20"/>
  <c r="K15" i="20"/>
  <c r="L14" i="20"/>
  <c r="K14" i="20"/>
  <c r="L13" i="20"/>
  <c r="K13" i="20"/>
  <c r="L12" i="20"/>
  <c r="K12" i="20"/>
  <c r="L11" i="20"/>
  <c r="K11" i="20"/>
  <c r="L10" i="20"/>
  <c r="K10" i="20"/>
  <c r="L9" i="20"/>
  <c r="K9" i="20"/>
  <c r="L8" i="20"/>
  <c r="I8" i="20" s="1"/>
  <c r="AY6" i="20"/>
  <c r="AW6" i="20"/>
  <c r="AU6" i="20"/>
  <c r="AS6" i="20"/>
  <c r="AQ6" i="20"/>
  <c r="AO6" i="20"/>
  <c r="AM6" i="20"/>
  <c r="AK6" i="20"/>
  <c r="AI6" i="20"/>
  <c r="AG6" i="20"/>
  <c r="AE6" i="20"/>
  <c r="AC6" i="20"/>
  <c r="AA6" i="20"/>
  <c r="Y6" i="20"/>
  <c r="W6" i="20"/>
  <c r="U6" i="20"/>
  <c r="S6" i="20"/>
  <c r="Q6" i="20"/>
  <c r="O6" i="20"/>
  <c r="M6" i="20"/>
  <c r="A3" i="20"/>
  <c r="A3" i="36" s="1"/>
  <c r="A2" i="20"/>
  <c r="A2" i="36" s="1"/>
  <c r="A1" i="20"/>
  <c r="A1" i="36" s="1"/>
  <c r="AZ39" i="19"/>
  <c r="AQ21" i="22" s="1"/>
  <c r="AY39" i="19"/>
  <c r="AP21" i="22" s="1"/>
  <c r="AX39" i="19"/>
  <c r="AO21" i="22" s="1"/>
  <c r="AW39" i="19"/>
  <c r="AN21" i="22" s="1"/>
  <c r="AV39" i="19"/>
  <c r="AM21" i="22" s="1"/>
  <c r="AU39" i="19"/>
  <c r="AT39" i="19"/>
  <c r="AK21" i="22" s="1"/>
  <c r="AS39" i="19"/>
  <c r="AR39" i="19"/>
  <c r="AI21" i="22" s="1"/>
  <c r="AQ39" i="19"/>
  <c r="AP39" i="19"/>
  <c r="AG21" i="22" s="1"/>
  <c r="AO39" i="19"/>
  <c r="AN39" i="19"/>
  <c r="AE21" i="22" s="1"/>
  <c r="AM39" i="19"/>
  <c r="AL39" i="19"/>
  <c r="AC21" i="22" s="1"/>
  <c r="AK39" i="19"/>
  <c r="AJ39" i="19"/>
  <c r="AA21" i="22" s="1"/>
  <c r="AI39" i="19"/>
  <c r="AH39" i="19"/>
  <c r="Y21" i="22" s="1"/>
  <c r="AG39" i="19"/>
  <c r="AF39" i="19"/>
  <c r="W21" i="22" s="1"/>
  <c r="O19" i="34" s="1"/>
  <c r="AE39" i="19"/>
  <c r="AD39" i="19"/>
  <c r="U21" i="22" s="1"/>
  <c r="AC39" i="19"/>
  <c r="AB39" i="19"/>
  <c r="S21" i="22" s="1"/>
  <c r="AA39" i="19"/>
  <c r="R21" i="22" s="1"/>
  <c r="Z39" i="19"/>
  <c r="Q21" i="22" s="1"/>
  <c r="Y39" i="19"/>
  <c r="P21" i="22" s="1"/>
  <c r="X39" i="19"/>
  <c r="O21" i="22" s="1"/>
  <c r="W39" i="19"/>
  <c r="V39" i="19"/>
  <c r="M21" i="22" s="1"/>
  <c r="U39" i="19"/>
  <c r="T39" i="19"/>
  <c r="K21" i="22" s="1"/>
  <c r="S39" i="19"/>
  <c r="J21" i="22" s="1"/>
  <c r="R39" i="19"/>
  <c r="I21" i="22" s="1"/>
  <c r="Q39" i="19"/>
  <c r="H21" i="22" s="1"/>
  <c r="P39" i="19"/>
  <c r="G21" i="22" s="1"/>
  <c r="O39" i="19"/>
  <c r="F21" i="22" s="1"/>
  <c r="N39" i="19"/>
  <c r="E21" i="22" s="1"/>
  <c r="M39" i="19"/>
  <c r="D21" i="22" s="1"/>
  <c r="L38" i="19"/>
  <c r="K38" i="19"/>
  <c r="L37" i="19"/>
  <c r="K37" i="19"/>
  <c r="L36" i="19"/>
  <c r="K36" i="19"/>
  <c r="L35" i="19"/>
  <c r="K35" i="19"/>
  <c r="L34" i="19"/>
  <c r="K34" i="19"/>
  <c r="L33" i="19"/>
  <c r="K33" i="19"/>
  <c r="L32" i="19"/>
  <c r="K32" i="19"/>
  <c r="L31" i="19"/>
  <c r="K31" i="19"/>
  <c r="L30" i="19"/>
  <c r="K30" i="19"/>
  <c r="L29" i="19"/>
  <c r="K29" i="19"/>
  <c r="L28" i="19"/>
  <c r="K28" i="19"/>
  <c r="L27" i="19"/>
  <c r="K27" i="19"/>
  <c r="L26" i="19"/>
  <c r="K26" i="19"/>
  <c r="L25" i="19"/>
  <c r="K25" i="19"/>
  <c r="L24" i="19"/>
  <c r="K24" i="19"/>
  <c r="L23" i="19"/>
  <c r="K23" i="19"/>
  <c r="L22" i="19"/>
  <c r="K22" i="19"/>
  <c r="L21" i="19"/>
  <c r="K21" i="19"/>
  <c r="L20" i="19"/>
  <c r="K20" i="19"/>
  <c r="L19" i="19"/>
  <c r="K19" i="19"/>
  <c r="L18" i="19"/>
  <c r="K18" i="19"/>
  <c r="L17" i="19"/>
  <c r="K17" i="19"/>
  <c r="L16" i="19"/>
  <c r="K16" i="19"/>
  <c r="L15" i="19"/>
  <c r="K15" i="19"/>
  <c r="L14" i="19"/>
  <c r="K14" i="19"/>
  <c r="L13" i="19"/>
  <c r="K13" i="19"/>
  <c r="L12" i="19"/>
  <c r="K12" i="19"/>
  <c r="L11" i="19"/>
  <c r="K11" i="19"/>
  <c r="L10" i="19"/>
  <c r="K10" i="19"/>
  <c r="L9" i="19"/>
  <c r="K9" i="19"/>
  <c r="L8" i="19"/>
  <c r="I8" i="19" s="1"/>
  <c r="AY6" i="19"/>
  <c r="AW6" i="19"/>
  <c r="AU6" i="19"/>
  <c r="AS6" i="19"/>
  <c r="AQ6" i="19"/>
  <c r="AO6" i="19"/>
  <c r="AM6" i="19"/>
  <c r="AK6" i="19"/>
  <c r="AI6" i="19"/>
  <c r="AG6" i="19"/>
  <c r="AE6" i="19"/>
  <c r="AC6" i="19"/>
  <c r="AA6" i="19"/>
  <c r="Y6" i="19"/>
  <c r="W6" i="19"/>
  <c r="U6" i="19"/>
  <c r="S6" i="19"/>
  <c r="Q6" i="19"/>
  <c r="O6" i="19"/>
  <c r="M6" i="19"/>
  <c r="A3" i="19"/>
  <c r="A2" i="19"/>
  <c r="A1" i="19"/>
  <c r="AZ39" i="18"/>
  <c r="AQ20" i="22" s="1"/>
  <c r="AY39" i="18"/>
  <c r="AP20" i="22" s="1"/>
  <c r="AX39" i="18"/>
  <c r="AO20" i="22" s="1"/>
  <c r="AW39" i="18"/>
  <c r="AN20" i="22" s="1"/>
  <c r="AV39" i="18"/>
  <c r="AM20" i="22" s="1"/>
  <c r="AU39" i="18"/>
  <c r="AT39" i="18"/>
  <c r="AK20" i="22" s="1"/>
  <c r="AS39" i="18"/>
  <c r="AR39" i="18"/>
  <c r="AI20" i="22" s="1"/>
  <c r="AQ39" i="18"/>
  <c r="AP39" i="18"/>
  <c r="AG20" i="22" s="1"/>
  <c r="AO39" i="18"/>
  <c r="AN39" i="18"/>
  <c r="AE20" i="22" s="1"/>
  <c r="AM39" i="18"/>
  <c r="AL39" i="18"/>
  <c r="AC20" i="22" s="1"/>
  <c r="AK39" i="18"/>
  <c r="AJ39" i="18"/>
  <c r="AA20" i="22" s="1"/>
  <c r="AI39" i="18"/>
  <c r="AH39" i="18"/>
  <c r="Y20" i="22" s="1"/>
  <c r="AG39" i="18"/>
  <c r="AF39" i="18"/>
  <c r="W20" i="22" s="1"/>
  <c r="O18" i="34" s="1"/>
  <c r="AE39" i="18"/>
  <c r="AD39" i="18"/>
  <c r="U20" i="22" s="1"/>
  <c r="AC39" i="18"/>
  <c r="AB39" i="18"/>
  <c r="S20" i="22" s="1"/>
  <c r="AA39" i="18"/>
  <c r="R20" i="22" s="1"/>
  <c r="Z39" i="18"/>
  <c r="Q20" i="22" s="1"/>
  <c r="Y39" i="18"/>
  <c r="P20" i="22" s="1"/>
  <c r="X39" i="18"/>
  <c r="O20" i="22" s="1"/>
  <c r="W39" i="18"/>
  <c r="V39" i="18"/>
  <c r="M20" i="22" s="1"/>
  <c r="U39" i="18"/>
  <c r="T39" i="18"/>
  <c r="K20" i="22" s="1"/>
  <c r="S39" i="18"/>
  <c r="J20" i="22" s="1"/>
  <c r="R39" i="18"/>
  <c r="I20" i="22" s="1"/>
  <c r="Q39" i="18"/>
  <c r="H20" i="22" s="1"/>
  <c r="P39" i="18"/>
  <c r="G20" i="22" s="1"/>
  <c r="O39" i="18"/>
  <c r="F20" i="22" s="1"/>
  <c r="N39" i="18"/>
  <c r="E20" i="22" s="1"/>
  <c r="M39" i="18"/>
  <c r="D20" i="22" s="1"/>
  <c r="L38" i="18"/>
  <c r="K38" i="18"/>
  <c r="L37" i="18"/>
  <c r="K37" i="18"/>
  <c r="L36" i="18"/>
  <c r="K36" i="18"/>
  <c r="L35" i="18"/>
  <c r="K35" i="18"/>
  <c r="L34" i="18"/>
  <c r="K34" i="18"/>
  <c r="L33" i="18"/>
  <c r="K33" i="18"/>
  <c r="L32" i="18"/>
  <c r="K32" i="18"/>
  <c r="L31" i="18"/>
  <c r="K31" i="18"/>
  <c r="L30" i="18"/>
  <c r="K30" i="18"/>
  <c r="L29" i="18"/>
  <c r="K29" i="18"/>
  <c r="L28" i="18"/>
  <c r="K28" i="18"/>
  <c r="L27" i="18"/>
  <c r="K27" i="18"/>
  <c r="L26" i="18"/>
  <c r="K26" i="18"/>
  <c r="L25" i="18"/>
  <c r="K25" i="18"/>
  <c r="L24" i="18"/>
  <c r="K24" i="18"/>
  <c r="L23" i="18"/>
  <c r="K23" i="18"/>
  <c r="L22" i="18"/>
  <c r="K22" i="18"/>
  <c r="L21" i="18"/>
  <c r="K21" i="18"/>
  <c r="L20" i="18"/>
  <c r="K20" i="18"/>
  <c r="L19" i="18"/>
  <c r="K19" i="18"/>
  <c r="L18" i="18"/>
  <c r="K18" i="18"/>
  <c r="L17" i="18"/>
  <c r="K17" i="18"/>
  <c r="L16" i="18"/>
  <c r="K16" i="18"/>
  <c r="L15" i="18"/>
  <c r="K15" i="18"/>
  <c r="L14" i="18"/>
  <c r="K14" i="18"/>
  <c r="L13" i="18"/>
  <c r="K13" i="18"/>
  <c r="L12" i="18"/>
  <c r="K12" i="18"/>
  <c r="L11" i="18"/>
  <c r="K11" i="18"/>
  <c r="L10" i="18"/>
  <c r="K10" i="18"/>
  <c r="L9" i="18"/>
  <c r="K9" i="18"/>
  <c r="L8" i="18"/>
  <c r="I8" i="18" s="1"/>
  <c r="AY6" i="18"/>
  <c r="AW6" i="18"/>
  <c r="AU6" i="18"/>
  <c r="AS6" i="18"/>
  <c r="AQ6" i="18"/>
  <c r="AO6" i="18"/>
  <c r="AM6" i="18"/>
  <c r="AK6" i="18"/>
  <c r="AI6" i="18"/>
  <c r="AG6" i="18"/>
  <c r="AE6" i="18"/>
  <c r="AC6" i="18"/>
  <c r="AA6" i="18"/>
  <c r="Y6" i="18"/>
  <c r="W6" i="18"/>
  <c r="U6" i="18"/>
  <c r="S6" i="18"/>
  <c r="Q6" i="18"/>
  <c r="O6" i="18"/>
  <c r="M6" i="18"/>
  <c r="A3" i="18"/>
  <c r="A2" i="18"/>
  <c r="A1" i="18"/>
  <c r="AZ39" i="17"/>
  <c r="AQ19" i="22" s="1"/>
  <c r="AY39" i="17"/>
  <c r="AP19" i="22" s="1"/>
  <c r="AX39" i="17"/>
  <c r="AO19" i="22" s="1"/>
  <c r="AW39" i="17"/>
  <c r="AN19" i="22" s="1"/>
  <c r="AV39" i="17"/>
  <c r="AM19" i="22" s="1"/>
  <c r="AU39" i="17"/>
  <c r="AT39" i="17"/>
  <c r="AK19" i="22" s="1"/>
  <c r="AS39" i="17"/>
  <c r="AR39" i="17"/>
  <c r="AI19" i="22" s="1"/>
  <c r="AQ39" i="17"/>
  <c r="AP39" i="17"/>
  <c r="AG19" i="22" s="1"/>
  <c r="AO39" i="17"/>
  <c r="AN39" i="17"/>
  <c r="AE19" i="22" s="1"/>
  <c r="AM39" i="17"/>
  <c r="AL39" i="17"/>
  <c r="AC19" i="22" s="1"/>
  <c r="AK39" i="17"/>
  <c r="AJ39" i="17"/>
  <c r="AA19" i="22" s="1"/>
  <c r="AI39" i="17"/>
  <c r="AH39" i="17"/>
  <c r="Y19" i="22" s="1"/>
  <c r="AG39" i="17"/>
  <c r="AF39" i="17"/>
  <c r="W19" i="22" s="1"/>
  <c r="O17" i="34" s="1"/>
  <c r="AE39" i="17"/>
  <c r="AD39" i="17"/>
  <c r="U19" i="22" s="1"/>
  <c r="AC39" i="17"/>
  <c r="AB39" i="17"/>
  <c r="S19" i="22" s="1"/>
  <c r="AA39" i="17"/>
  <c r="R19" i="22" s="1"/>
  <c r="Z39" i="17"/>
  <c r="Q19" i="22" s="1"/>
  <c r="Y39" i="17"/>
  <c r="P19" i="22" s="1"/>
  <c r="X39" i="17"/>
  <c r="O19" i="22" s="1"/>
  <c r="W39" i="17"/>
  <c r="V39" i="17"/>
  <c r="M19" i="22" s="1"/>
  <c r="U39" i="17"/>
  <c r="T39" i="17"/>
  <c r="K19" i="22" s="1"/>
  <c r="S39" i="17"/>
  <c r="J19" i="22" s="1"/>
  <c r="R39" i="17"/>
  <c r="I19" i="22" s="1"/>
  <c r="Q39" i="17"/>
  <c r="H19" i="22" s="1"/>
  <c r="P39" i="17"/>
  <c r="G19" i="22" s="1"/>
  <c r="O39" i="17"/>
  <c r="F19" i="22" s="1"/>
  <c r="N39" i="17"/>
  <c r="E19" i="22" s="1"/>
  <c r="M39" i="17"/>
  <c r="D19" i="22" s="1"/>
  <c r="L38" i="17"/>
  <c r="K38" i="17"/>
  <c r="L37" i="17"/>
  <c r="K37" i="17"/>
  <c r="L36" i="17"/>
  <c r="K36" i="17"/>
  <c r="L35" i="17"/>
  <c r="K35" i="17"/>
  <c r="L34" i="17"/>
  <c r="K34" i="17"/>
  <c r="L33" i="17"/>
  <c r="K33" i="17"/>
  <c r="L32" i="17"/>
  <c r="K32" i="17"/>
  <c r="L31" i="17"/>
  <c r="K31" i="17"/>
  <c r="L30" i="17"/>
  <c r="K30" i="17"/>
  <c r="L29" i="17"/>
  <c r="K29" i="17"/>
  <c r="L28" i="17"/>
  <c r="K28" i="17"/>
  <c r="L27" i="17"/>
  <c r="K27" i="17"/>
  <c r="L26" i="17"/>
  <c r="K26" i="17"/>
  <c r="L25" i="17"/>
  <c r="K25" i="17"/>
  <c r="L24" i="17"/>
  <c r="K24" i="17"/>
  <c r="L23" i="17"/>
  <c r="K23" i="17"/>
  <c r="L22" i="17"/>
  <c r="K22" i="17"/>
  <c r="L21" i="17"/>
  <c r="K21" i="17"/>
  <c r="L20" i="17"/>
  <c r="K20" i="17"/>
  <c r="L19" i="17"/>
  <c r="K19" i="17"/>
  <c r="L18" i="17"/>
  <c r="K18" i="17"/>
  <c r="L17" i="17"/>
  <c r="K17" i="17"/>
  <c r="L16" i="17"/>
  <c r="K16" i="17"/>
  <c r="L15" i="17"/>
  <c r="K15" i="17"/>
  <c r="L14" i="17"/>
  <c r="K14" i="17"/>
  <c r="L13" i="17"/>
  <c r="K13" i="17"/>
  <c r="L12" i="17"/>
  <c r="K12" i="17"/>
  <c r="L11" i="17"/>
  <c r="K11" i="17"/>
  <c r="L10" i="17"/>
  <c r="K10" i="17"/>
  <c r="L9" i="17"/>
  <c r="K9" i="17"/>
  <c r="L8" i="17"/>
  <c r="I8" i="17" s="1"/>
  <c r="AY6" i="17"/>
  <c r="AW6" i="17"/>
  <c r="AU6" i="17"/>
  <c r="AS6" i="17"/>
  <c r="AQ6" i="17"/>
  <c r="AO6" i="17"/>
  <c r="AM6" i="17"/>
  <c r="AK6" i="17"/>
  <c r="AI6" i="17"/>
  <c r="AG6" i="17"/>
  <c r="AE6" i="17"/>
  <c r="AC6" i="17"/>
  <c r="AA6" i="17"/>
  <c r="Y6" i="17"/>
  <c r="W6" i="17"/>
  <c r="U6" i="17"/>
  <c r="S6" i="17"/>
  <c r="Q6" i="17"/>
  <c r="O6" i="17"/>
  <c r="M6" i="17"/>
  <c r="A3" i="17"/>
  <c r="A2" i="17"/>
  <c r="A1" i="17"/>
  <c r="AZ39" i="16"/>
  <c r="AY39" i="16"/>
  <c r="AP10" i="22" s="1"/>
  <c r="AX39" i="16"/>
  <c r="AW39" i="16"/>
  <c r="AN10" i="22" s="1"/>
  <c r="AV39" i="16"/>
  <c r="AM10" i="22" s="1"/>
  <c r="AU39" i="16"/>
  <c r="AT39" i="16"/>
  <c r="AK10" i="22" s="1"/>
  <c r="AS39" i="16"/>
  <c r="AR39" i="16"/>
  <c r="AI10" i="22" s="1"/>
  <c r="AQ39" i="16"/>
  <c r="AP39" i="16"/>
  <c r="AG10" i="22" s="1"/>
  <c r="AO39" i="16"/>
  <c r="AN39" i="16"/>
  <c r="AE10" i="22" s="1"/>
  <c r="AM39" i="16"/>
  <c r="AL39" i="16"/>
  <c r="AC10" i="22" s="1"/>
  <c r="AK39" i="16"/>
  <c r="AJ39" i="16"/>
  <c r="AA10" i="22" s="1"/>
  <c r="AI39" i="16"/>
  <c r="AH39" i="16"/>
  <c r="Y10" i="22" s="1"/>
  <c r="AG39" i="16"/>
  <c r="AF39" i="16"/>
  <c r="W10" i="22" s="1"/>
  <c r="AE39" i="16"/>
  <c r="AD39" i="16"/>
  <c r="U10" i="22" s="1"/>
  <c r="AC39" i="16"/>
  <c r="AB39" i="16"/>
  <c r="S10" i="22" s="1"/>
  <c r="AA39" i="16"/>
  <c r="Z39" i="16"/>
  <c r="Q10" i="22" s="1"/>
  <c r="Y39" i="16"/>
  <c r="X39" i="16"/>
  <c r="O10" i="22" s="1"/>
  <c r="W39" i="16"/>
  <c r="V39" i="16"/>
  <c r="M10" i="22" s="1"/>
  <c r="U39" i="16"/>
  <c r="T39" i="16"/>
  <c r="K10" i="22" s="1"/>
  <c r="S39" i="16"/>
  <c r="R39" i="16"/>
  <c r="I10" i="22" s="1"/>
  <c r="Q39" i="16"/>
  <c r="P39" i="16"/>
  <c r="G10" i="22" s="1"/>
  <c r="O39" i="16"/>
  <c r="F10" i="22" s="1"/>
  <c r="N39" i="16"/>
  <c r="E10" i="22" s="1"/>
  <c r="C8" i="24" s="1"/>
  <c r="M39" i="16"/>
  <c r="D10" i="22" s="1"/>
  <c r="B8" i="24" s="1"/>
  <c r="L38" i="16"/>
  <c r="K38" i="16"/>
  <c r="L37" i="16"/>
  <c r="K37" i="16"/>
  <c r="L36" i="16"/>
  <c r="K36" i="16"/>
  <c r="L35" i="16"/>
  <c r="K35" i="16"/>
  <c r="L34" i="16"/>
  <c r="K34" i="16"/>
  <c r="L33" i="16"/>
  <c r="K33" i="16"/>
  <c r="L32" i="16"/>
  <c r="K32" i="16"/>
  <c r="L31" i="16"/>
  <c r="K31" i="16"/>
  <c r="L30" i="16"/>
  <c r="K30" i="16"/>
  <c r="L29" i="16"/>
  <c r="K29" i="16"/>
  <c r="L28" i="16"/>
  <c r="K28" i="16"/>
  <c r="L27" i="16"/>
  <c r="K27" i="16"/>
  <c r="L26" i="16"/>
  <c r="K26" i="16"/>
  <c r="L25" i="16"/>
  <c r="K25" i="16"/>
  <c r="L24" i="16"/>
  <c r="K24" i="16"/>
  <c r="L23" i="16"/>
  <c r="K23" i="16"/>
  <c r="L22" i="16"/>
  <c r="K22" i="16"/>
  <c r="L21" i="16"/>
  <c r="K21" i="16"/>
  <c r="L20" i="16"/>
  <c r="K20" i="16"/>
  <c r="L19" i="16"/>
  <c r="K19" i="16"/>
  <c r="L18" i="16"/>
  <c r="K18" i="16"/>
  <c r="L17" i="16"/>
  <c r="K17" i="16"/>
  <c r="L16" i="16"/>
  <c r="K16" i="16"/>
  <c r="L15" i="16"/>
  <c r="K15" i="16"/>
  <c r="L14" i="16"/>
  <c r="K14" i="16"/>
  <c r="L13" i="16"/>
  <c r="K13" i="16"/>
  <c r="L12" i="16"/>
  <c r="K12" i="16"/>
  <c r="L11" i="16"/>
  <c r="K11" i="16"/>
  <c r="L10" i="16"/>
  <c r="K10" i="16"/>
  <c r="L9" i="16"/>
  <c r="K9" i="16"/>
  <c r="L8" i="16"/>
  <c r="I8" i="16" s="1"/>
  <c r="AY6" i="16"/>
  <c r="AW6" i="16"/>
  <c r="AU6" i="16"/>
  <c r="AS6" i="16"/>
  <c r="AQ6" i="16"/>
  <c r="AO6" i="16"/>
  <c r="AM6" i="16"/>
  <c r="AK6" i="16"/>
  <c r="AI6" i="16"/>
  <c r="AG6" i="16"/>
  <c r="AE6" i="16"/>
  <c r="AC6" i="16"/>
  <c r="AA6" i="16"/>
  <c r="Y6" i="16"/>
  <c r="W6" i="16"/>
  <c r="U6" i="16"/>
  <c r="S6" i="16"/>
  <c r="Q6" i="16"/>
  <c r="O6" i="16"/>
  <c r="M6" i="16"/>
  <c r="A3" i="16"/>
  <c r="A2" i="16"/>
  <c r="A1" i="16"/>
  <c r="AZ39" i="15"/>
  <c r="AQ18" i="22" s="1"/>
  <c r="AY39" i="15"/>
  <c r="AP18" i="22" s="1"/>
  <c r="AX39" i="15"/>
  <c r="AO18" i="22" s="1"/>
  <c r="AW39" i="15"/>
  <c r="AN18" i="22" s="1"/>
  <c r="AV39" i="15"/>
  <c r="AM18" i="22" s="1"/>
  <c r="AU39" i="15"/>
  <c r="AT39" i="15"/>
  <c r="AK18" i="22" s="1"/>
  <c r="AS39" i="15"/>
  <c r="AR39" i="15"/>
  <c r="AI18" i="22" s="1"/>
  <c r="AQ39" i="15"/>
  <c r="AP39" i="15"/>
  <c r="AG18" i="22" s="1"/>
  <c r="AO39" i="15"/>
  <c r="AN39" i="15"/>
  <c r="AE18" i="22" s="1"/>
  <c r="AM39" i="15"/>
  <c r="AL39" i="15"/>
  <c r="AC18" i="22" s="1"/>
  <c r="AK39" i="15"/>
  <c r="AJ39" i="15"/>
  <c r="AA18" i="22" s="1"/>
  <c r="AI39" i="15"/>
  <c r="AH39" i="15"/>
  <c r="Y18" i="22" s="1"/>
  <c r="AG39" i="15"/>
  <c r="AF39" i="15"/>
  <c r="W18" i="22" s="1"/>
  <c r="O16" i="34" s="1"/>
  <c r="AE39" i="15"/>
  <c r="AD39" i="15"/>
  <c r="U18" i="22" s="1"/>
  <c r="AC39" i="15"/>
  <c r="AB39" i="15"/>
  <c r="S18" i="22" s="1"/>
  <c r="AA39" i="15"/>
  <c r="R18" i="22" s="1"/>
  <c r="Z39" i="15"/>
  <c r="Q18" i="22" s="1"/>
  <c r="Y39" i="15"/>
  <c r="P18" i="22" s="1"/>
  <c r="X39" i="15"/>
  <c r="O18" i="22" s="1"/>
  <c r="W39" i="15"/>
  <c r="V39" i="15"/>
  <c r="M18" i="22" s="1"/>
  <c r="U39" i="15"/>
  <c r="T39" i="15"/>
  <c r="K18" i="22" s="1"/>
  <c r="S39" i="15"/>
  <c r="R39" i="15"/>
  <c r="I18" i="22" s="1"/>
  <c r="Q39" i="15"/>
  <c r="H18" i="22" s="1"/>
  <c r="P39" i="15"/>
  <c r="G18" i="22" s="1"/>
  <c r="O39" i="15"/>
  <c r="F18" i="22" s="1"/>
  <c r="N39" i="15"/>
  <c r="E18" i="22" s="1"/>
  <c r="M39" i="15"/>
  <c r="D18" i="22" s="1"/>
  <c r="L38" i="15"/>
  <c r="K38" i="15"/>
  <c r="L37" i="15"/>
  <c r="K37" i="15"/>
  <c r="L36" i="15"/>
  <c r="K36" i="15"/>
  <c r="L35" i="15"/>
  <c r="K35" i="15"/>
  <c r="L34" i="15"/>
  <c r="K34" i="15"/>
  <c r="L33" i="15"/>
  <c r="K33" i="15"/>
  <c r="L32" i="15"/>
  <c r="K32" i="15"/>
  <c r="L31" i="15"/>
  <c r="K31" i="15"/>
  <c r="L30" i="15"/>
  <c r="K30" i="15"/>
  <c r="L29" i="15"/>
  <c r="K29" i="15"/>
  <c r="L28" i="15"/>
  <c r="K28" i="15"/>
  <c r="L27" i="15"/>
  <c r="K27" i="15"/>
  <c r="L26" i="15"/>
  <c r="K26" i="15"/>
  <c r="L25" i="15"/>
  <c r="K25" i="15"/>
  <c r="L24" i="15"/>
  <c r="K24" i="15"/>
  <c r="L23" i="15"/>
  <c r="K23" i="15"/>
  <c r="L22" i="15"/>
  <c r="K22" i="15"/>
  <c r="L21" i="15"/>
  <c r="K21" i="15"/>
  <c r="L20" i="15"/>
  <c r="K20" i="15"/>
  <c r="L19" i="15"/>
  <c r="K19" i="15"/>
  <c r="L18" i="15"/>
  <c r="K18" i="15"/>
  <c r="L17" i="15"/>
  <c r="K17" i="15"/>
  <c r="L16" i="15"/>
  <c r="K16" i="15"/>
  <c r="L15" i="15"/>
  <c r="K15" i="15"/>
  <c r="L14" i="15"/>
  <c r="K14" i="15"/>
  <c r="L13" i="15"/>
  <c r="K13" i="15"/>
  <c r="L12" i="15"/>
  <c r="K12" i="15"/>
  <c r="L11" i="15"/>
  <c r="K11" i="15"/>
  <c r="L10" i="15"/>
  <c r="K10" i="15"/>
  <c r="L9" i="15"/>
  <c r="K9" i="15"/>
  <c r="L8" i="15"/>
  <c r="I8" i="15" s="1"/>
  <c r="AY6" i="15"/>
  <c r="AW6" i="15"/>
  <c r="AU6" i="15"/>
  <c r="AS6" i="15"/>
  <c r="AQ6" i="15"/>
  <c r="AO6" i="15"/>
  <c r="AM6" i="15"/>
  <c r="AK6" i="15"/>
  <c r="AI6" i="15"/>
  <c r="AG6" i="15"/>
  <c r="AE6" i="15"/>
  <c r="AC6" i="15"/>
  <c r="AA6" i="15"/>
  <c r="Y6" i="15"/>
  <c r="W6" i="15"/>
  <c r="U6" i="15"/>
  <c r="S6" i="15"/>
  <c r="Q6" i="15"/>
  <c r="O6" i="15"/>
  <c r="M6" i="15"/>
  <c r="A3" i="15"/>
  <c r="A2" i="15"/>
  <c r="A1" i="15"/>
  <c r="AZ39" i="14"/>
  <c r="AQ17" i="22" s="1"/>
  <c r="AY39" i="14"/>
  <c r="AP17" i="22" s="1"/>
  <c r="AX39" i="14"/>
  <c r="AO17" i="22" s="1"/>
  <c r="AW39" i="14"/>
  <c r="AN17" i="22" s="1"/>
  <c r="AV39" i="14"/>
  <c r="AM17" i="22" s="1"/>
  <c r="AU39" i="14"/>
  <c r="AL17" i="22" s="1"/>
  <c r="AT39" i="14"/>
  <c r="AK17" i="22" s="1"/>
  <c r="AS39" i="14"/>
  <c r="AJ17" i="22" s="1"/>
  <c r="AR39" i="14"/>
  <c r="AI17" i="22" s="1"/>
  <c r="AQ39" i="14"/>
  <c r="AH17" i="22" s="1"/>
  <c r="AP39" i="14"/>
  <c r="AG17" i="22" s="1"/>
  <c r="AO39" i="14"/>
  <c r="AF17" i="22" s="1"/>
  <c r="AN39" i="14"/>
  <c r="AE17" i="22" s="1"/>
  <c r="AM39" i="14"/>
  <c r="AD17" i="22" s="1"/>
  <c r="AL39" i="14"/>
  <c r="AC17" i="22" s="1"/>
  <c r="AK39" i="14"/>
  <c r="AB17" i="22" s="1"/>
  <c r="AJ39" i="14"/>
  <c r="AA17" i="22" s="1"/>
  <c r="AI39" i="14"/>
  <c r="Z17" i="22" s="1"/>
  <c r="AH39" i="14"/>
  <c r="Y17" i="22" s="1"/>
  <c r="AG39" i="14"/>
  <c r="X17" i="22" s="1"/>
  <c r="O15" i="31" s="1"/>
  <c r="AF39" i="14"/>
  <c r="W17" i="22" s="1"/>
  <c r="O15" i="34" s="1"/>
  <c r="AE39" i="14"/>
  <c r="V17" i="22" s="1"/>
  <c r="AD39" i="14"/>
  <c r="U17" i="22" s="1"/>
  <c r="AC39" i="14"/>
  <c r="T17" i="22" s="1"/>
  <c r="AB39" i="14"/>
  <c r="S17" i="22" s="1"/>
  <c r="AA39" i="14"/>
  <c r="R17" i="22" s="1"/>
  <c r="Z39" i="14"/>
  <c r="Q17" i="22" s="1"/>
  <c r="Y39" i="14"/>
  <c r="P17" i="22" s="1"/>
  <c r="X39" i="14"/>
  <c r="O17" i="22" s="1"/>
  <c r="T14" i="27" s="1"/>
  <c r="W39" i="14"/>
  <c r="N17" i="22" s="1"/>
  <c r="V39" i="14"/>
  <c r="M17" i="22" s="1"/>
  <c r="U39" i="14"/>
  <c r="L17" i="22" s="1"/>
  <c r="T14" i="26" s="1"/>
  <c r="T39" i="14"/>
  <c r="K17" i="22" s="1"/>
  <c r="S39" i="14"/>
  <c r="J17" i="22" s="1"/>
  <c r="R39" i="14"/>
  <c r="I17" i="22" s="1"/>
  <c r="Q39" i="14"/>
  <c r="H17" i="22" s="1"/>
  <c r="P39" i="14"/>
  <c r="G17" i="22" s="1"/>
  <c r="O39" i="14"/>
  <c r="F17" i="22" s="1"/>
  <c r="N39" i="14"/>
  <c r="E17" i="22" s="1"/>
  <c r="M39" i="14"/>
  <c r="D17" i="22" s="1"/>
  <c r="L38" i="14"/>
  <c r="K38" i="14"/>
  <c r="L37" i="14"/>
  <c r="K37" i="14"/>
  <c r="L36" i="14"/>
  <c r="K36" i="14"/>
  <c r="L35" i="14"/>
  <c r="K35" i="14"/>
  <c r="L34" i="14"/>
  <c r="K34" i="14"/>
  <c r="L33" i="14"/>
  <c r="K33" i="14"/>
  <c r="L32" i="14"/>
  <c r="K32" i="14"/>
  <c r="L31" i="14"/>
  <c r="K31" i="14"/>
  <c r="L30" i="14"/>
  <c r="K30" i="14"/>
  <c r="L29" i="14"/>
  <c r="K29" i="14"/>
  <c r="L28" i="14"/>
  <c r="K28" i="14"/>
  <c r="L27" i="14"/>
  <c r="K27" i="14"/>
  <c r="L26" i="14"/>
  <c r="K26" i="14"/>
  <c r="L25" i="14"/>
  <c r="K25" i="14"/>
  <c r="L24" i="14"/>
  <c r="K24" i="14"/>
  <c r="L23" i="14"/>
  <c r="K23" i="14"/>
  <c r="L22" i="14"/>
  <c r="K22" i="14"/>
  <c r="L21" i="14"/>
  <c r="K21" i="14"/>
  <c r="L20" i="14"/>
  <c r="K20" i="14"/>
  <c r="L19" i="14"/>
  <c r="K19" i="14"/>
  <c r="L18" i="14"/>
  <c r="K18" i="14"/>
  <c r="L17" i="14"/>
  <c r="K17" i="14"/>
  <c r="L16" i="14"/>
  <c r="K16" i="14"/>
  <c r="L15" i="14"/>
  <c r="K15" i="14"/>
  <c r="L14" i="14"/>
  <c r="K14" i="14"/>
  <c r="L13" i="14"/>
  <c r="K13" i="14"/>
  <c r="L12" i="14"/>
  <c r="K12" i="14"/>
  <c r="L11" i="14"/>
  <c r="K11" i="14"/>
  <c r="L10" i="14"/>
  <c r="K10" i="14"/>
  <c r="L9" i="14"/>
  <c r="K9" i="14"/>
  <c r="L8" i="14"/>
  <c r="I8" i="14" s="1"/>
  <c r="AY6" i="14"/>
  <c r="AW6" i="14"/>
  <c r="AU6" i="14"/>
  <c r="AS6" i="14"/>
  <c r="AQ6" i="14"/>
  <c r="AO6" i="14"/>
  <c r="AM6" i="14"/>
  <c r="AK6" i="14"/>
  <c r="AI6" i="14"/>
  <c r="AG6" i="14"/>
  <c r="AE6" i="14"/>
  <c r="AC6" i="14"/>
  <c r="AA6" i="14"/>
  <c r="Y6" i="14"/>
  <c r="W6" i="14"/>
  <c r="U6" i="14"/>
  <c r="S6" i="14"/>
  <c r="Q6" i="14"/>
  <c r="O6" i="14"/>
  <c r="M6" i="14"/>
  <c r="A3" i="14"/>
  <c r="A2" i="14"/>
  <c r="A1" i="14"/>
  <c r="AZ39" i="13"/>
  <c r="AY39" i="13"/>
  <c r="AX39" i="13"/>
  <c r="AW39" i="13"/>
  <c r="AV39" i="13"/>
  <c r="AU39" i="13"/>
  <c r="AT39" i="13"/>
  <c r="AS39" i="13"/>
  <c r="AR39" i="13"/>
  <c r="AQ39" i="13"/>
  <c r="AP39" i="13"/>
  <c r="AO39" i="13"/>
  <c r="AN39" i="13"/>
  <c r="AM39" i="13"/>
  <c r="AL39" i="13"/>
  <c r="AK39" i="13"/>
  <c r="AJ39" i="13"/>
  <c r="AI39" i="13"/>
  <c r="AH39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L16" i="22" s="1"/>
  <c r="T39" i="13"/>
  <c r="S39" i="13"/>
  <c r="R39" i="13"/>
  <c r="Q39" i="13"/>
  <c r="P39" i="13"/>
  <c r="O39" i="13"/>
  <c r="N39" i="13"/>
  <c r="M39" i="13"/>
  <c r="L38" i="13"/>
  <c r="K38" i="13"/>
  <c r="L37" i="13"/>
  <c r="K37" i="13"/>
  <c r="L36" i="13"/>
  <c r="K36" i="13"/>
  <c r="L35" i="13"/>
  <c r="K35" i="13"/>
  <c r="L34" i="13"/>
  <c r="K34" i="13"/>
  <c r="L33" i="13"/>
  <c r="K33" i="13"/>
  <c r="L32" i="13"/>
  <c r="K32" i="13"/>
  <c r="L31" i="13"/>
  <c r="K31" i="13"/>
  <c r="L30" i="13"/>
  <c r="K30" i="13"/>
  <c r="L29" i="13"/>
  <c r="K29" i="13"/>
  <c r="L28" i="13"/>
  <c r="K28" i="13"/>
  <c r="L27" i="13"/>
  <c r="K27" i="13"/>
  <c r="L26" i="13"/>
  <c r="K26" i="13"/>
  <c r="L25" i="13"/>
  <c r="K25" i="13"/>
  <c r="L24" i="13"/>
  <c r="K24" i="13"/>
  <c r="L23" i="13"/>
  <c r="K23" i="13"/>
  <c r="L22" i="13"/>
  <c r="K22" i="13"/>
  <c r="L21" i="13"/>
  <c r="K21" i="13"/>
  <c r="L20" i="13"/>
  <c r="K20" i="13"/>
  <c r="L19" i="13"/>
  <c r="K19" i="13"/>
  <c r="L18" i="13"/>
  <c r="K18" i="13"/>
  <c r="L17" i="13"/>
  <c r="K17" i="13"/>
  <c r="L16" i="13"/>
  <c r="K16" i="13"/>
  <c r="L15" i="13"/>
  <c r="K15" i="13"/>
  <c r="L14" i="13"/>
  <c r="K14" i="13"/>
  <c r="L13" i="13"/>
  <c r="K13" i="13"/>
  <c r="L12" i="13"/>
  <c r="K12" i="13"/>
  <c r="L11" i="13"/>
  <c r="K11" i="13"/>
  <c r="L10" i="13"/>
  <c r="K10" i="13"/>
  <c r="L9" i="13"/>
  <c r="K9" i="13"/>
  <c r="L8" i="13"/>
  <c r="I8" i="13" s="1"/>
  <c r="AY6" i="13"/>
  <c r="AW6" i="13"/>
  <c r="AU6" i="13"/>
  <c r="AS6" i="13"/>
  <c r="AQ6" i="13"/>
  <c r="AO6" i="13"/>
  <c r="AM6" i="13"/>
  <c r="AK6" i="13"/>
  <c r="AI6" i="13"/>
  <c r="AG6" i="13"/>
  <c r="AE6" i="13"/>
  <c r="AC6" i="13"/>
  <c r="AA6" i="13"/>
  <c r="Y6" i="13"/>
  <c r="W6" i="13"/>
  <c r="U6" i="13"/>
  <c r="S6" i="13"/>
  <c r="Q6" i="13"/>
  <c r="O6" i="13"/>
  <c r="M6" i="13"/>
  <c r="A3" i="13"/>
  <c r="A2" i="13"/>
  <c r="A1" i="13"/>
  <c r="AZ39" i="12"/>
  <c r="AQ15" i="22" s="1"/>
  <c r="AY39" i="12"/>
  <c r="AP15" i="22" s="1"/>
  <c r="AX39" i="12"/>
  <c r="AO15" i="22" s="1"/>
  <c r="AW39" i="12"/>
  <c r="AN15" i="22" s="1"/>
  <c r="AV39" i="12"/>
  <c r="AM15" i="22" s="1"/>
  <c r="AU39" i="12"/>
  <c r="AT39" i="12"/>
  <c r="AK15" i="22" s="1"/>
  <c r="AS39" i="12"/>
  <c r="AR39" i="12"/>
  <c r="AI15" i="22" s="1"/>
  <c r="AQ39" i="12"/>
  <c r="AP39" i="12"/>
  <c r="AG15" i="22" s="1"/>
  <c r="AO39" i="12"/>
  <c r="AN39" i="12"/>
  <c r="AE15" i="22" s="1"/>
  <c r="AM39" i="12"/>
  <c r="AL39" i="12"/>
  <c r="AC15" i="22" s="1"/>
  <c r="AK39" i="12"/>
  <c r="AJ39" i="12"/>
  <c r="AA15" i="22" s="1"/>
  <c r="AI39" i="12"/>
  <c r="AH39" i="12"/>
  <c r="Y15" i="22" s="1"/>
  <c r="AG39" i="12"/>
  <c r="AF39" i="12"/>
  <c r="W15" i="22" s="1"/>
  <c r="O13" i="34" s="1"/>
  <c r="AE39" i="12"/>
  <c r="AD39" i="12"/>
  <c r="U15" i="22" s="1"/>
  <c r="AC39" i="12"/>
  <c r="AB39" i="12"/>
  <c r="S15" i="22" s="1"/>
  <c r="AA39" i="12"/>
  <c r="R15" i="22" s="1"/>
  <c r="Z39" i="12"/>
  <c r="Q15" i="22" s="1"/>
  <c r="Y39" i="12"/>
  <c r="P15" i="22" s="1"/>
  <c r="X39" i="12"/>
  <c r="O15" i="22" s="1"/>
  <c r="W39" i="12"/>
  <c r="V39" i="12"/>
  <c r="M15" i="22" s="1"/>
  <c r="U39" i="12"/>
  <c r="T39" i="12"/>
  <c r="K15" i="22" s="1"/>
  <c r="S39" i="12"/>
  <c r="R39" i="12"/>
  <c r="I15" i="22" s="1"/>
  <c r="Q39" i="12"/>
  <c r="H15" i="22" s="1"/>
  <c r="P39" i="12"/>
  <c r="G15" i="22" s="1"/>
  <c r="O39" i="12"/>
  <c r="F15" i="22" s="1"/>
  <c r="N39" i="12"/>
  <c r="E15" i="22" s="1"/>
  <c r="M39" i="12"/>
  <c r="D15" i="22" s="1"/>
  <c r="L38" i="12"/>
  <c r="K38" i="12"/>
  <c r="L37" i="12"/>
  <c r="K37" i="12"/>
  <c r="L36" i="12"/>
  <c r="K36" i="12"/>
  <c r="L35" i="12"/>
  <c r="K35" i="12"/>
  <c r="L34" i="12"/>
  <c r="K34" i="12"/>
  <c r="L33" i="12"/>
  <c r="K33" i="12"/>
  <c r="L32" i="12"/>
  <c r="K32" i="12"/>
  <c r="L31" i="12"/>
  <c r="K31" i="12"/>
  <c r="L30" i="12"/>
  <c r="K30" i="12"/>
  <c r="L29" i="12"/>
  <c r="K29" i="12"/>
  <c r="L28" i="12"/>
  <c r="K28" i="12"/>
  <c r="L27" i="12"/>
  <c r="K27" i="12"/>
  <c r="L26" i="12"/>
  <c r="K26" i="12"/>
  <c r="L25" i="12"/>
  <c r="K25" i="12"/>
  <c r="L24" i="12"/>
  <c r="K24" i="12"/>
  <c r="L23" i="12"/>
  <c r="K23" i="12"/>
  <c r="L22" i="12"/>
  <c r="K22" i="12"/>
  <c r="L21" i="12"/>
  <c r="K21" i="12"/>
  <c r="L20" i="12"/>
  <c r="K20" i="12"/>
  <c r="L19" i="12"/>
  <c r="K19" i="12"/>
  <c r="L18" i="12"/>
  <c r="K18" i="12"/>
  <c r="L17" i="12"/>
  <c r="K17" i="12"/>
  <c r="L16" i="12"/>
  <c r="K16" i="12"/>
  <c r="L15" i="12"/>
  <c r="K15" i="12"/>
  <c r="L14" i="12"/>
  <c r="K14" i="12"/>
  <c r="L13" i="12"/>
  <c r="K13" i="12"/>
  <c r="L12" i="12"/>
  <c r="K12" i="12"/>
  <c r="L11" i="12"/>
  <c r="K11" i="12"/>
  <c r="L10" i="12"/>
  <c r="K10" i="12"/>
  <c r="L9" i="12"/>
  <c r="K9" i="12"/>
  <c r="L8" i="12"/>
  <c r="I8" i="12" s="1"/>
  <c r="AY6" i="12"/>
  <c r="AW6" i="12"/>
  <c r="AU6" i="12"/>
  <c r="AS6" i="12"/>
  <c r="AQ6" i="12"/>
  <c r="AO6" i="12"/>
  <c r="AM6" i="12"/>
  <c r="AK6" i="12"/>
  <c r="AI6" i="12"/>
  <c r="AG6" i="12"/>
  <c r="AE6" i="12"/>
  <c r="AC6" i="12"/>
  <c r="AA6" i="12"/>
  <c r="Y6" i="12"/>
  <c r="W6" i="12"/>
  <c r="U6" i="12"/>
  <c r="S6" i="12"/>
  <c r="Q6" i="12"/>
  <c r="O6" i="12"/>
  <c r="M6" i="12"/>
  <c r="A3" i="12"/>
  <c r="A2" i="12"/>
  <c r="A1" i="12"/>
  <c r="AZ39" i="11"/>
  <c r="AQ14" i="22" s="1"/>
  <c r="AY39" i="11"/>
  <c r="AP14" i="22" s="1"/>
  <c r="AX39" i="11"/>
  <c r="AO14" i="22" s="1"/>
  <c r="AW39" i="11"/>
  <c r="AN14" i="22" s="1"/>
  <c r="AV39" i="11"/>
  <c r="AM14" i="22" s="1"/>
  <c r="AU39" i="11"/>
  <c r="AT39" i="11"/>
  <c r="AK14" i="22" s="1"/>
  <c r="AS39" i="11"/>
  <c r="AR39" i="11"/>
  <c r="AI14" i="22" s="1"/>
  <c r="AQ39" i="11"/>
  <c r="AP39" i="11"/>
  <c r="AG14" i="22" s="1"/>
  <c r="AO39" i="11"/>
  <c r="AN39" i="11"/>
  <c r="AE14" i="22" s="1"/>
  <c r="AM39" i="11"/>
  <c r="AL39" i="11"/>
  <c r="AC14" i="22" s="1"/>
  <c r="AK39" i="11"/>
  <c r="AJ39" i="11"/>
  <c r="AA14" i="22" s="1"/>
  <c r="AI39" i="11"/>
  <c r="AH39" i="11"/>
  <c r="Y14" i="22" s="1"/>
  <c r="AG39" i="11"/>
  <c r="AF39" i="11"/>
  <c r="W14" i="22" s="1"/>
  <c r="O12" i="34" s="1"/>
  <c r="AE39" i="11"/>
  <c r="AD39" i="11"/>
  <c r="U14" i="22" s="1"/>
  <c r="AC39" i="11"/>
  <c r="AB39" i="11"/>
  <c r="AA39" i="11"/>
  <c r="R14" i="22" s="1"/>
  <c r="Z39" i="11"/>
  <c r="Q14" i="22" s="1"/>
  <c r="Y39" i="11"/>
  <c r="X39" i="11"/>
  <c r="O14" i="22" s="1"/>
  <c r="W39" i="11"/>
  <c r="V39" i="11"/>
  <c r="M14" i="22" s="1"/>
  <c r="U39" i="11"/>
  <c r="T39" i="11"/>
  <c r="K14" i="22" s="1"/>
  <c r="S39" i="11"/>
  <c r="R39" i="11"/>
  <c r="I14" i="22" s="1"/>
  <c r="Q39" i="11"/>
  <c r="H14" i="22" s="1"/>
  <c r="P39" i="11"/>
  <c r="G14" i="22" s="1"/>
  <c r="O39" i="11"/>
  <c r="F14" i="22" s="1"/>
  <c r="N39" i="11"/>
  <c r="E14" i="22" s="1"/>
  <c r="M39" i="11"/>
  <c r="D14" i="22" s="1"/>
  <c r="L38" i="11"/>
  <c r="K38" i="11"/>
  <c r="L37" i="11"/>
  <c r="K37" i="11"/>
  <c r="L36" i="11"/>
  <c r="K36" i="11"/>
  <c r="L35" i="11"/>
  <c r="K35" i="11"/>
  <c r="L34" i="11"/>
  <c r="K34" i="11"/>
  <c r="L33" i="11"/>
  <c r="K33" i="11"/>
  <c r="L32" i="11"/>
  <c r="K32" i="11"/>
  <c r="L31" i="11"/>
  <c r="K31" i="11"/>
  <c r="L30" i="11"/>
  <c r="K30" i="11"/>
  <c r="L29" i="11"/>
  <c r="K29" i="11"/>
  <c r="L28" i="11"/>
  <c r="K28" i="11"/>
  <c r="L27" i="11"/>
  <c r="K27" i="11"/>
  <c r="L26" i="11"/>
  <c r="K26" i="11"/>
  <c r="L25" i="11"/>
  <c r="K25" i="11"/>
  <c r="L24" i="11"/>
  <c r="K24" i="11"/>
  <c r="L23" i="11"/>
  <c r="K23" i="11"/>
  <c r="L22" i="11"/>
  <c r="K22" i="11"/>
  <c r="L21" i="11"/>
  <c r="K21" i="11"/>
  <c r="L20" i="11"/>
  <c r="K20" i="11"/>
  <c r="L19" i="11"/>
  <c r="K19" i="11"/>
  <c r="L18" i="11"/>
  <c r="K18" i="11"/>
  <c r="L17" i="11"/>
  <c r="K17" i="11"/>
  <c r="L16" i="11"/>
  <c r="K16" i="11"/>
  <c r="L15" i="11"/>
  <c r="K15" i="11"/>
  <c r="L14" i="11"/>
  <c r="K14" i="11"/>
  <c r="L13" i="11"/>
  <c r="K13" i="11"/>
  <c r="L12" i="11"/>
  <c r="K12" i="11"/>
  <c r="L11" i="11"/>
  <c r="K11" i="11"/>
  <c r="L10" i="11"/>
  <c r="K10" i="11"/>
  <c r="L9" i="11"/>
  <c r="K9" i="11"/>
  <c r="L8" i="11"/>
  <c r="I8" i="11" s="1"/>
  <c r="AY6" i="11"/>
  <c r="AW6" i="11"/>
  <c r="AU6" i="11"/>
  <c r="AS6" i="11"/>
  <c r="AQ6" i="11"/>
  <c r="AO6" i="11"/>
  <c r="AM6" i="11"/>
  <c r="AK6" i="11"/>
  <c r="AI6" i="11"/>
  <c r="AG6" i="11"/>
  <c r="AE6" i="11"/>
  <c r="AC6" i="11"/>
  <c r="AA6" i="11"/>
  <c r="Y6" i="11"/>
  <c r="W6" i="11"/>
  <c r="U6" i="11"/>
  <c r="S6" i="11"/>
  <c r="Q6" i="11"/>
  <c r="O6" i="11"/>
  <c r="M6" i="11"/>
  <c r="A3" i="11"/>
  <c r="A2" i="11"/>
  <c r="A1" i="11"/>
  <c r="AZ39" i="10"/>
  <c r="AQ13" i="22" s="1"/>
  <c r="AY39" i="10"/>
  <c r="AP13" i="22" s="1"/>
  <c r="AX39" i="10"/>
  <c r="AO13" i="22" s="1"/>
  <c r="AW39" i="10"/>
  <c r="AN13" i="22" s="1"/>
  <c r="AV39" i="10"/>
  <c r="AM13" i="22" s="1"/>
  <c r="AU39" i="10"/>
  <c r="AT39" i="10"/>
  <c r="AK13" i="22" s="1"/>
  <c r="AS39" i="10"/>
  <c r="AR39" i="10"/>
  <c r="AI13" i="22" s="1"/>
  <c r="AQ39" i="10"/>
  <c r="AP39" i="10"/>
  <c r="AG13" i="22" s="1"/>
  <c r="AO39" i="10"/>
  <c r="AN39" i="10"/>
  <c r="AE13" i="22" s="1"/>
  <c r="AM39" i="10"/>
  <c r="AL39" i="10"/>
  <c r="AC13" i="22" s="1"/>
  <c r="AK39" i="10"/>
  <c r="AJ39" i="10"/>
  <c r="AA13" i="22" s="1"/>
  <c r="AI39" i="10"/>
  <c r="AH39" i="10"/>
  <c r="Y13" i="22" s="1"/>
  <c r="AG39" i="10"/>
  <c r="AF39" i="10"/>
  <c r="W13" i="22" s="1"/>
  <c r="O11" i="34" s="1"/>
  <c r="AE39" i="10"/>
  <c r="AD39" i="10"/>
  <c r="U13" i="22" s="1"/>
  <c r="AC39" i="10"/>
  <c r="AB39" i="10"/>
  <c r="S13" i="22" s="1"/>
  <c r="AA39" i="10"/>
  <c r="Z39" i="10"/>
  <c r="Q13" i="22" s="1"/>
  <c r="Y39" i="10"/>
  <c r="X39" i="10"/>
  <c r="O13" i="22" s="1"/>
  <c r="W39" i="10"/>
  <c r="V39" i="10"/>
  <c r="M13" i="22" s="1"/>
  <c r="U39" i="10"/>
  <c r="T39" i="10"/>
  <c r="K13" i="22" s="1"/>
  <c r="S39" i="10"/>
  <c r="R39" i="10"/>
  <c r="I13" i="22" s="1"/>
  <c r="Q39" i="10"/>
  <c r="H13" i="22" s="1"/>
  <c r="P39" i="10"/>
  <c r="G13" i="22" s="1"/>
  <c r="O39" i="10"/>
  <c r="F13" i="22" s="1"/>
  <c r="N39" i="10"/>
  <c r="E13" i="22" s="1"/>
  <c r="M39" i="10"/>
  <c r="D13" i="22" s="1"/>
  <c r="L38" i="10"/>
  <c r="K38" i="10"/>
  <c r="L37" i="10"/>
  <c r="K37" i="10"/>
  <c r="L36" i="10"/>
  <c r="K36" i="10"/>
  <c r="L35" i="10"/>
  <c r="K35" i="10"/>
  <c r="L34" i="10"/>
  <c r="K34" i="10"/>
  <c r="L33" i="10"/>
  <c r="K33" i="10"/>
  <c r="L32" i="10"/>
  <c r="K32" i="10"/>
  <c r="L31" i="10"/>
  <c r="K31" i="10"/>
  <c r="L30" i="10"/>
  <c r="K30" i="10"/>
  <c r="L29" i="10"/>
  <c r="K29" i="10"/>
  <c r="L28" i="10"/>
  <c r="K28" i="10"/>
  <c r="L27" i="10"/>
  <c r="K27" i="10"/>
  <c r="L26" i="10"/>
  <c r="K26" i="10"/>
  <c r="L25" i="10"/>
  <c r="K25" i="10"/>
  <c r="L24" i="10"/>
  <c r="K24" i="10"/>
  <c r="L23" i="10"/>
  <c r="K23" i="10"/>
  <c r="L22" i="10"/>
  <c r="K22" i="10"/>
  <c r="L21" i="10"/>
  <c r="K21" i="10"/>
  <c r="L20" i="10"/>
  <c r="K20" i="10"/>
  <c r="L19" i="10"/>
  <c r="K19" i="10"/>
  <c r="L18" i="10"/>
  <c r="K18" i="10"/>
  <c r="L17" i="10"/>
  <c r="K17" i="10"/>
  <c r="L16" i="10"/>
  <c r="K16" i="10"/>
  <c r="L15" i="10"/>
  <c r="K15" i="10"/>
  <c r="L14" i="10"/>
  <c r="K14" i="10"/>
  <c r="L13" i="10"/>
  <c r="K13" i="10"/>
  <c r="L12" i="10"/>
  <c r="K12" i="10"/>
  <c r="L11" i="10"/>
  <c r="K11" i="10"/>
  <c r="L10" i="10"/>
  <c r="K10" i="10"/>
  <c r="L9" i="10"/>
  <c r="K9" i="10"/>
  <c r="L8" i="10"/>
  <c r="I8" i="10" s="1"/>
  <c r="AY6" i="10"/>
  <c r="AW6" i="10"/>
  <c r="AU6" i="10"/>
  <c r="AS6" i="10"/>
  <c r="AQ6" i="10"/>
  <c r="AO6" i="10"/>
  <c r="AM6" i="10"/>
  <c r="AK6" i="10"/>
  <c r="AI6" i="10"/>
  <c r="AG6" i="10"/>
  <c r="AE6" i="10"/>
  <c r="AC6" i="10"/>
  <c r="AA6" i="10"/>
  <c r="Y6" i="10"/>
  <c r="W6" i="10"/>
  <c r="U6" i="10"/>
  <c r="S6" i="10"/>
  <c r="Q6" i="10"/>
  <c r="O6" i="10"/>
  <c r="M6" i="10"/>
  <c r="A3" i="10"/>
  <c r="A2" i="10"/>
  <c r="A1" i="10"/>
  <c r="AZ39" i="9"/>
  <c r="AQ12" i="22" s="1"/>
  <c r="AY39" i="9"/>
  <c r="AP12" i="22" s="1"/>
  <c r="AX39" i="9"/>
  <c r="AO12" i="22" s="1"/>
  <c r="AW39" i="9"/>
  <c r="AN12" i="22" s="1"/>
  <c r="AV39" i="9"/>
  <c r="AM12" i="22" s="1"/>
  <c r="AU39" i="9"/>
  <c r="AT39" i="9"/>
  <c r="AK12" i="22" s="1"/>
  <c r="AS39" i="9"/>
  <c r="AR39" i="9"/>
  <c r="AI12" i="22" s="1"/>
  <c r="AQ39" i="9"/>
  <c r="AP39" i="9"/>
  <c r="AG12" i="22" s="1"/>
  <c r="AO39" i="9"/>
  <c r="AN39" i="9"/>
  <c r="AE12" i="22" s="1"/>
  <c r="AM39" i="9"/>
  <c r="AL39" i="9"/>
  <c r="AC12" i="22" s="1"/>
  <c r="AK39" i="9"/>
  <c r="AJ39" i="9"/>
  <c r="AA12" i="22" s="1"/>
  <c r="AI39" i="9"/>
  <c r="AH39" i="9"/>
  <c r="Y12" i="22" s="1"/>
  <c r="AG39" i="9"/>
  <c r="AF39" i="9"/>
  <c r="W12" i="22" s="1"/>
  <c r="O10" i="34" s="1"/>
  <c r="AE39" i="9"/>
  <c r="AD39" i="9"/>
  <c r="U12" i="22" s="1"/>
  <c r="AC39" i="9"/>
  <c r="AB39" i="9"/>
  <c r="S12" i="22" s="1"/>
  <c r="AA39" i="9"/>
  <c r="Z39" i="9"/>
  <c r="Q12" i="22" s="1"/>
  <c r="Y39" i="9"/>
  <c r="X39" i="9"/>
  <c r="O12" i="22" s="1"/>
  <c r="W39" i="9"/>
  <c r="V39" i="9"/>
  <c r="M12" i="22" s="1"/>
  <c r="U39" i="9"/>
  <c r="T39" i="9"/>
  <c r="K12" i="22" s="1"/>
  <c r="S39" i="9"/>
  <c r="R39" i="9"/>
  <c r="I12" i="22" s="1"/>
  <c r="Q39" i="9"/>
  <c r="H12" i="22" s="1"/>
  <c r="P39" i="9"/>
  <c r="G12" i="22" s="1"/>
  <c r="O39" i="9"/>
  <c r="F12" i="22" s="1"/>
  <c r="N39" i="9"/>
  <c r="E12" i="22" s="1"/>
  <c r="M39" i="9"/>
  <c r="D12" i="22" s="1"/>
  <c r="L38" i="9"/>
  <c r="K38" i="9"/>
  <c r="L37" i="9"/>
  <c r="K37" i="9"/>
  <c r="L36" i="9"/>
  <c r="K36" i="9"/>
  <c r="L35" i="9"/>
  <c r="K35" i="9"/>
  <c r="L34" i="9"/>
  <c r="K34" i="9"/>
  <c r="L33" i="9"/>
  <c r="K33" i="9"/>
  <c r="L32" i="9"/>
  <c r="K32" i="9"/>
  <c r="L31" i="9"/>
  <c r="K31" i="9"/>
  <c r="L30" i="9"/>
  <c r="K30" i="9"/>
  <c r="L29" i="9"/>
  <c r="K29" i="9"/>
  <c r="L28" i="9"/>
  <c r="K28" i="9"/>
  <c r="L27" i="9"/>
  <c r="K27" i="9"/>
  <c r="L26" i="9"/>
  <c r="K26" i="9"/>
  <c r="L25" i="9"/>
  <c r="K25" i="9"/>
  <c r="L24" i="9"/>
  <c r="K24" i="9"/>
  <c r="L23" i="9"/>
  <c r="K23" i="9"/>
  <c r="L22" i="9"/>
  <c r="K22" i="9"/>
  <c r="L21" i="9"/>
  <c r="K21" i="9"/>
  <c r="L20" i="9"/>
  <c r="K20" i="9"/>
  <c r="L19" i="9"/>
  <c r="K19" i="9"/>
  <c r="L18" i="9"/>
  <c r="K18" i="9"/>
  <c r="L17" i="9"/>
  <c r="K17" i="9"/>
  <c r="L16" i="9"/>
  <c r="K16" i="9"/>
  <c r="L15" i="9"/>
  <c r="K15" i="9"/>
  <c r="L14" i="9"/>
  <c r="K14" i="9"/>
  <c r="L13" i="9"/>
  <c r="K13" i="9"/>
  <c r="L12" i="9"/>
  <c r="K12" i="9"/>
  <c r="L11" i="9"/>
  <c r="K11" i="9"/>
  <c r="L10" i="9"/>
  <c r="K10" i="9"/>
  <c r="L9" i="9"/>
  <c r="K9" i="9"/>
  <c r="L8" i="9"/>
  <c r="I8" i="9" s="1"/>
  <c r="AY6" i="9"/>
  <c r="AW6" i="9"/>
  <c r="AU6" i="9"/>
  <c r="AS6" i="9"/>
  <c r="AQ6" i="9"/>
  <c r="AO6" i="9"/>
  <c r="AM6" i="9"/>
  <c r="AK6" i="9"/>
  <c r="AI6" i="9"/>
  <c r="AG6" i="9"/>
  <c r="AE6" i="9"/>
  <c r="AC6" i="9"/>
  <c r="AA6" i="9"/>
  <c r="Y6" i="9"/>
  <c r="W6" i="9"/>
  <c r="U6" i="9"/>
  <c r="S6" i="9"/>
  <c r="Q6" i="9"/>
  <c r="O6" i="9"/>
  <c r="M6" i="9"/>
  <c r="A3" i="9"/>
  <c r="A2" i="9"/>
  <c r="A1" i="9"/>
  <c r="C10" i="24" l="1"/>
  <c r="C12" i="24"/>
  <c r="C14" i="24"/>
  <c r="C16" i="24"/>
  <c r="C18" i="24"/>
  <c r="C20" i="24"/>
  <c r="C22" i="24"/>
  <c r="C24" i="24"/>
  <c r="B9" i="24"/>
  <c r="C9" i="24"/>
  <c r="C11" i="24"/>
  <c r="C13" i="24"/>
  <c r="C15" i="24"/>
  <c r="C17" i="24"/>
  <c r="C19" i="24"/>
  <c r="C21" i="24"/>
  <c r="C23" i="24"/>
  <c r="A2" i="27"/>
  <c r="A2" i="26"/>
  <c r="A3" i="27"/>
  <c r="A3" i="26"/>
  <c r="A1" i="27"/>
  <c r="A1" i="26"/>
  <c r="U14" i="26"/>
  <c r="V14" i="26"/>
  <c r="P15" i="31"/>
  <c r="Q15" i="31"/>
  <c r="Q10" i="34"/>
  <c r="P10" i="34"/>
  <c r="Q12" i="34"/>
  <c r="P12" i="34"/>
  <c r="Q13" i="34"/>
  <c r="P13" i="34"/>
  <c r="V14" i="27"/>
  <c r="U14" i="27"/>
  <c r="Q15" i="34"/>
  <c r="P15" i="34"/>
  <c r="P16" i="34"/>
  <c r="Q16" i="34"/>
  <c r="Q18" i="34"/>
  <c r="P18" i="34"/>
  <c r="Q19" i="34"/>
  <c r="P19" i="34"/>
  <c r="Q11" i="34"/>
  <c r="P11" i="34"/>
  <c r="Q17" i="34"/>
  <c r="P17" i="34"/>
  <c r="AN16" i="22"/>
  <c r="B26" i="24"/>
  <c r="AO16" i="22"/>
  <c r="AL12" i="22"/>
  <c r="AL13" i="22"/>
  <c r="AL14" i="22"/>
  <c r="AL15" i="22"/>
  <c r="AL16" i="22"/>
  <c r="AP16" i="22"/>
  <c r="AL18" i="22"/>
  <c r="AL10" i="22"/>
  <c r="AU4" i="16"/>
  <c r="B27" i="24"/>
  <c r="AL19" i="22"/>
  <c r="AL20" i="22"/>
  <c r="AL21" i="22"/>
  <c r="AL22" i="22"/>
  <c r="AL23" i="22"/>
  <c r="AM16" i="22"/>
  <c r="AQ16" i="22"/>
  <c r="C25" i="24"/>
  <c r="AQ10" i="22"/>
  <c r="AY4" i="16"/>
  <c r="AO10" i="22"/>
  <c r="AW4" i="16"/>
  <c r="L12" i="22"/>
  <c r="T9" i="26" s="1"/>
  <c r="P12" i="22"/>
  <c r="T12" i="22"/>
  <c r="X12" i="22"/>
  <c r="O10" i="31" s="1"/>
  <c r="AB12" i="22"/>
  <c r="AF12" i="22"/>
  <c r="AJ12" i="22"/>
  <c r="L15" i="22"/>
  <c r="T12" i="26" s="1"/>
  <c r="T15" i="22"/>
  <c r="X15" i="22"/>
  <c r="O13" i="31" s="1"/>
  <c r="AB15" i="22"/>
  <c r="AF15" i="22"/>
  <c r="AJ15" i="22"/>
  <c r="D16" i="22"/>
  <c r="H16" i="22"/>
  <c r="P16" i="22"/>
  <c r="T16" i="22"/>
  <c r="X16" i="22"/>
  <c r="O14" i="31" s="1"/>
  <c r="AB16" i="22"/>
  <c r="AF16" i="22"/>
  <c r="AJ16" i="22"/>
  <c r="L18" i="22"/>
  <c r="T15" i="26" s="1"/>
  <c r="T18" i="22"/>
  <c r="X18" i="22"/>
  <c r="O16" i="31" s="1"/>
  <c r="AB18" i="22"/>
  <c r="AF18" i="22"/>
  <c r="AJ18" i="22"/>
  <c r="H10" i="22"/>
  <c r="B10" i="24" s="1"/>
  <c r="Q4" i="16"/>
  <c r="L10" i="22"/>
  <c r="B12" i="24" s="1"/>
  <c r="U4" i="16"/>
  <c r="P10" i="22"/>
  <c r="B14" i="24" s="1"/>
  <c r="Y4" i="16"/>
  <c r="T10" i="22"/>
  <c r="B16" i="24" s="1"/>
  <c r="AC4" i="16"/>
  <c r="X10" i="22"/>
  <c r="B18" i="24" s="1"/>
  <c r="AG4" i="16"/>
  <c r="AB10" i="22"/>
  <c r="B20" i="24" s="1"/>
  <c r="AK4" i="16"/>
  <c r="AF10" i="22"/>
  <c r="B22" i="24" s="1"/>
  <c r="AO4" i="16"/>
  <c r="AJ10" i="22"/>
  <c r="B24" i="24" s="1"/>
  <c r="AS4" i="16"/>
  <c r="L19" i="22"/>
  <c r="T16" i="26" s="1"/>
  <c r="T19" i="22"/>
  <c r="X19" i="22"/>
  <c r="O17" i="31" s="1"/>
  <c r="AB19" i="22"/>
  <c r="AF19" i="22"/>
  <c r="AJ19" i="22"/>
  <c r="L20" i="22"/>
  <c r="T17" i="26" s="1"/>
  <c r="T20" i="22"/>
  <c r="X20" i="22"/>
  <c r="O18" i="31" s="1"/>
  <c r="AB20" i="22"/>
  <c r="AF20" i="22"/>
  <c r="AJ20" i="22"/>
  <c r="L21" i="22"/>
  <c r="T18" i="26" s="1"/>
  <c r="T21" i="22"/>
  <c r="X21" i="22"/>
  <c r="O19" i="31" s="1"/>
  <c r="AB21" i="22"/>
  <c r="AF21" i="22"/>
  <c r="AJ21" i="22"/>
  <c r="L22" i="22"/>
  <c r="T19" i="26" s="1"/>
  <c r="T22" i="22"/>
  <c r="X22" i="22"/>
  <c r="O20" i="31" s="1"/>
  <c r="AB22" i="22"/>
  <c r="AF22" i="22"/>
  <c r="AJ22" i="22"/>
  <c r="L23" i="22"/>
  <c r="T23" i="22"/>
  <c r="X23" i="22"/>
  <c r="AB23" i="22"/>
  <c r="AF23" i="22"/>
  <c r="AJ23" i="22"/>
  <c r="E16" i="22"/>
  <c r="I16" i="22"/>
  <c r="M16" i="22"/>
  <c r="T13" i="26" s="1"/>
  <c r="Q16" i="22"/>
  <c r="U16" i="22"/>
  <c r="Y16" i="22"/>
  <c r="AC16" i="22"/>
  <c r="AG16" i="22"/>
  <c r="AK16" i="22"/>
  <c r="L13" i="22"/>
  <c r="T10" i="26" s="1"/>
  <c r="T13" i="22"/>
  <c r="AB13" i="22"/>
  <c r="AF13" i="22"/>
  <c r="L14" i="22"/>
  <c r="T11" i="26" s="1"/>
  <c r="T14" i="22"/>
  <c r="X14" i="22"/>
  <c r="O12" i="31" s="1"/>
  <c r="AB14" i="22"/>
  <c r="AF14" i="22"/>
  <c r="AJ14" i="22"/>
  <c r="J13" i="22"/>
  <c r="N13" i="22"/>
  <c r="T10" i="27" s="1"/>
  <c r="R13" i="22"/>
  <c r="V13" i="22"/>
  <c r="Z13" i="22"/>
  <c r="AD13" i="22"/>
  <c r="AH13" i="22"/>
  <c r="J14" i="22"/>
  <c r="N14" i="22"/>
  <c r="T11" i="27" s="1"/>
  <c r="V14" i="22"/>
  <c r="Z14" i="22"/>
  <c r="AD14" i="22"/>
  <c r="AH14" i="22"/>
  <c r="J15" i="22"/>
  <c r="N15" i="22"/>
  <c r="T12" i="27" s="1"/>
  <c r="V15" i="22"/>
  <c r="Z15" i="22"/>
  <c r="AD15" i="22"/>
  <c r="AH15" i="22"/>
  <c r="F16" i="22"/>
  <c r="J16" i="22"/>
  <c r="N16" i="22"/>
  <c r="R16" i="22"/>
  <c r="V16" i="22"/>
  <c r="Z16" i="22"/>
  <c r="AD16" i="22"/>
  <c r="AH16" i="22"/>
  <c r="N18" i="22"/>
  <c r="T15" i="27" s="1"/>
  <c r="V18" i="22"/>
  <c r="Z18" i="22"/>
  <c r="AD18" i="22"/>
  <c r="AH18" i="22"/>
  <c r="J10" i="22"/>
  <c r="B11" i="24" s="1"/>
  <c r="S4" i="16"/>
  <c r="N10" i="22"/>
  <c r="B13" i="24" s="1"/>
  <c r="W4" i="16"/>
  <c r="R10" i="22"/>
  <c r="B15" i="24" s="1"/>
  <c r="AA4" i="16"/>
  <c r="V10" i="22"/>
  <c r="B17" i="24" s="1"/>
  <c r="AE4" i="16"/>
  <c r="Z10" i="22"/>
  <c r="B19" i="24" s="1"/>
  <c r="AI4" i="16"/>
  <c r="AD10" i="22"/>
  <c r="B21" i="24" s="1"/>
  <c r="AM4" i="16"/>
  <c r="AH10" i="22"/>
  <c r="B23" i="24" s="1"/>
  <c r="AQ4" i="16"/>
  <c r="N19" i="22"/>
  <c r="T16" i="27" s="1"/>
  <c r="V19" i="22"/>
  <c r="Z19" i="22"/>
  <c r="AD19" i="22"/>
  <c r="AH19" i="22"/>
  <c r="N20" i="22"/>
  <c r="T17" i="27" s="1"/>
  <c r="V20" i="22"/>
  <c r="Z20" i="22"/>
  <c r="AD20" i="22"/>
  <c r="AH20" i="22"/>
  <c r="N21" i="22"/>
  <c r="T18" i="27" s="1"/>
  <c r="V21" i="22"/>
  <c r="Z21" i="22"/>
  <c r="AD21" i="22"/>
  <c r="AH21" i="22"/>
  <c r="N22" i="22"/>
  <c r="T19" i="27" s="1"/>
  <c r="Z22" i="22"/>
  <c r="AD22" i="22"/>
  <c r="AH22" i="22"/>
  <c r="N23" i="22"/>
  <c r="Z23" i="22"/>
  <c r="AD23" i="22"/>
  <c r="AH23" i="22"/>
  <c r="P13" i="22"/>
  <c r="X13" i="22"/>
  <c r="O11" i="31" s="1"/>
  <c r="AJ13" i="22"/>
  <c r="J12" i="22"/>
  <c r="N12" i="22"/>
  <c r="T9" i="27" s="1"/>
  <c r="R12" i="22"/>
  <c r="V12" i="22"/>
  <c r="Z12" i="22"/>
  <c r="AD12" i="22"/>
  <c r="AH12" i="22"/>
  <c r="G16" i="22"/>
  <c r="K16" i="22"/>
  <c r="O16" i="22"/>
  <c r="T13" i="27" s="1"/>
  <c r="S16" i="22"/>
  <c r="W16" i="22"/>
  <c r="O14" i="34" s="1"/>
  <c r="AA16" i="22"/>
  <c r="AE16" i="22"/>
  <c r="AI16" i="22"/>
  <c r="P14" i="22"/>
  <c r="S14" i="22"/>
  <c r="W22" i="22"/>
  <c r="O20" i="34" s="1"/>
  <c r="J18" i="22"/>
  <c r="O4" i="16"/>
  <c r="J8" i="9"/>
  <c r="J8" i="10"/>
  <c r="J8" i="11"/>
  <c r="J8" i="12"/>
  <c r="J8" i="13"/>
  <c r="J8" i="14"/>
  <c r="J8" i="15"/>
  <c r="J8" i="16"/>
  <c r="J8" i="17"/>
  <c r="J8" i="18"/>
  <c r="J8" i="19"/>
  <c r="J8" i="20"/>
  <c r="J8" i="21"/>
  <c r="M4" i="16"/>
  <c r="I33" i="21"/>
  <c r="H21" i="19"/>
  <c r="H29" i="19"/>
  <c r="H10" i="21"/>
  <c r="H30" i="20"/>
  <c r="I13" i="21"/>
  <c r="I12" i="20"/>
  <c r="H26" i="21"/>
  <c r="I37" i="19"/>
  <c r="J13" i="20"/>
  <c r="J17" i="20"/>
  <c r="H14" i="21"/>
  <c r="H18" i="21"/>
  <c r="H22" i="21"/>
  <c r="J24" i="21"/>
  <c r="I29" i="21"/>
  <c r="H26" i="19"/>
  <c r="H30" i="21"/>
  <c r="J32" i="21"/>
  <c r="H20" i="20"/>
  <c r="H28" i="20"/>
  <c r="J15" i="21"/>
  <c r="J19" i="21"/>
  <c r="I25" i="21"/>
  <c r="H38" i="21"/>
  <c r="H34" i="19"/>
  <c r="H38" i="19"/>
  <c r="H13" i="20"/>
  <c r="J30" i="20"/>
  <c r="J32" i="20"/>
  <c r="H38" i="20"/>
  <c r="I9" i="21"/>
  <c r="J28" i="21"/>
  <c r="I37" i="21"/>
  <c r="J37" i="18"/>
  <c r="H29" i="20"/>
  <c r="J37" i="20"/>
  <c r="I12" i="21"/>
  <c r="J29" i="21"/>
  <c r="H34" i="21"/>
  <c r="J36" i="21"/>
  <c r="H22" i="20"/>
  <c r="H26" i="20"/>
  <c r="I17" i="21"/>
  <c r="H24" i="21"/>
  <c r="H36" i="21"/>
  <c r="I14" i="17"/>
  <c r="I12" i="18"/>
  <c r="H18" i="18"/>
  <c r="J20" i="18"/>
  <c r="H22" i="19"/>
  <c r="I24" i="19"/>
  <c r="H37" i="19"/>
  <c r="H12" i="20"/>
  <c r="J21" i="20"/>
  <c r="J25" i="20"/>
  <c r="I36" i="20"/>
  <c r="I16" i="21"/>
  <c r="I21" i="21"/>
  <c r="I29" i="18"/>
  <c r="J33" i="18"/>
  <c r="J35" i="18"/>
  <c r="I37" i="18"/>
  <c r="H9" i="19"/>
  <c r="J11" i="19"/>
  <c r="H13" i="19"/>
  <c r="J15" i="19"/>
  <c r="H17" i="19"/>
  <c r="I21" i="19"/>
  <c r="I28" i="19"/>
  <c r="H30" i="19"/>
  <c r="I32" i="19"/>
  <c r="J14" i="20"/>
  <c r="J16" i="20"/>
  <c r="I20" i="20"/>
  <c r="J33" i="20"/>
  <c r="H37" i="20"/>
  <c r="J38" i="20"/>
  <c r="J11" i="21"/>
  <c r="I20" i="21"/>
  <c r="H32" i="21"/>
  <c r="H37" i="21"/>
  <c r="I33" i="19"/>
  <c r="K39" i="20"/>
  <c r="H18" i="20"/>
  <c r="L39" i="21"/>
  <c r="I9" i="17"/>
  <c r="H11" i="17"/>
  <c r="I21" i="18"/>
  <c r="H10" i="20"/>
  <c r="H8" i="21"/>
  <c r="H12" i="21"/>
  <c r="H16" i="21"/>
  <c r="H20" i="21"/>
  <c r="J22" i="18"/>
  <c r="J24" i="18"/>
  <c r="J28" i="18"/>
  <c r="H36" i="18"/>
  <c r="I12" i="19"/>
  <c r="I16" i="19"/>
  <c r="I20" i="19"/>
  <c r="I25" i="19"/>
  <c r="I29" i="19"/>
  <c r="I36" i="19"/>
  <c r="J9" i="20"/>
  <c r="H14" i="20"/>
  <c r="H21" i="20"/>
  <c r="J22" i="20"/>
  <c r="J24" i="20"/>
  <c r="I28" i="20"/>
  <c r="J29" i="20"/>
  <c r="H34" i="20"/>
  <c r="H36" i="20"/>
  <c r="H9" i="21"/>
  <c r="J10" i="21"/>
  <c r="J12" i="21"/>
  <c r="H13" i="21"/>
  <c r="J14" i="21"/>
  <c r="J16" i="21"/>
  <c r="H17" i="21"/>
  <c r="J18" i="21"/>
  <c r="J20" i="21"/>
  <c r="H21" i="21"/>
  <c r="J22" i="21"/>
  <c r="H25" i="21"/>
  <c r="J26" i="21"/>
  <c r="I28" i="21"/>
  <c r="H29" i="21"/>
  <c r="J30" i="21"/>
  <c r="H33" i="21"/>
  <c r="J34" i="21"/>
  <c r="J38" i="21"/>
  <c r="J23" i="21"/>
  <c r="I24" i="21"/>
  <c r="J27" i="21"/>
  <c r="J31" i="21"/>
  <c r="I32" i="21"/>
  <c r="J35" i="21"/>
  <c r="I36" i="21"/>
  <c r="J10" i="17"/>
  <c r="I12" i="17"/>
  <c r="H14" i="17"/>
  <c r="H26" i="17"/>
  <c r="J30" i="17"/>
  <c r="I32" i="17"/>
  <c r="H38" i="17"/>
  <c r="H14" i="18"/>
  <c r="I20" i="18"/>
  <c r="H21" i="18"/>
  <c r="H22" i="18"/>
  <c r="J22" i="19"/>
  <c r="J30" i="19"/>
  <c r="J38" i="19"/>
  <c r="H8" i="20"/>
  <c r="L39" i="20"/>
  <c r="J11" i="20"/>
  <c r="J12" i="20"/>
  <c r="I13" i="20"/>
  <c r="H16" i="20"/>
  <c r="J19" i="20"/>
  <c r="J20" i="20"/>
  <c r="I21" i="20"/>
  <c r="H24" i="20"/>
  <c r="J27" i="20"/>
  <c r="J28" i="20"/>
  <c r="I29" i="20"/>
  <c r="H32" i="20"/>
  <c r="J35" i="20"/>
  <c r="J36" i="20"/>
  <c r="I37" i="20"/>
  <c r="J9" i="21"/>
  <c r="I10" i="21"/>
  <c r="H11" i="21"/>
  <c r="J13" i="21"/>
  <c r="I14" i="21"/>
  <c r="H15" i="21"/>
  <c r="J17" i="21"/>
  <c r="I18" i="21"/>
  <c r="H19" i="21"/>
  <c r="J21" i="21"/>
  <c r="I22" i="21"/>
  <c r="H23" i="21"/>
  <c r="J25" i="21"/>
  <c r="I26" i="21"/>
  <c r="H27" i="21"/>
  <c r="I30" i="21"/>
  <c r="H31" i="21"/>
  <c r="J33" i="21"/>
  <c r="I34" i="21"/>
  <c r="H35" i="21"/>
  <c r="J37" i="21"/>
  <c r="I38" i="21"/>
  <c r="H9" i="17"/>
  <c r="H9" i="20"/>
  <c r="I16" i="20"/>
  <c r="H17" i="20"/>
  <c r="I24" i="20"/>
  <c r="H25" i="20"/>
  <c r="I32" i="20"/>
  <c r="H33" i="20"/>
  <c r="I11" i="21"/>
  <c r="I15" i="21"/>
  <c r="I19" i="21"/>
  <c r="I23" i="21"/>
  <c r="I27" i="21"/>
  <c r="H28" i="21"/>
  <c r="I31" i="21"/>
  <c r="I35" i="21"/>
  <c r="K39" i="21"/>
  <c r="I13" i="17"/>
  <c r="H17" i="17"/>
  <c r="I33" i="17"/>
  <c r="H30" i="18"/>
  <c r="H34" i="18"/>
  <c r="J38" i="18"/>
  <c r="L39" i="19"/>
  <c r="J10" i="19"/>
  <c r="J14" i="19"/>
  <c r="J18" i="19"/>
  <c r="H25" i="19"/>
  <c r="J26" i="19"/>
  <c r="H33" i="19"/>
  <c r="J34" i="19"/>
  <c r="I9" i="20"/>
  <c r="J10" i="20"/>
  <c r="J15" i="20"/>
  <c r="I17" i="20"/>
  <c r="J18" i="20"/>
  <c r="J23" i="20"/>
  <c r="I25" i="20"/>
  <c r="J26" i="20"/>
  <c r="J31" i="20"/>
  <c r="I33" i="20"/>
  <c r="J34" i="20"/>
  <c r="I28" i="18"/>
  <c r="H29" i="18"/>
  <c r="I9" i="19"/>
  <c r="H10" i="19"/>
  <c r="I13" i="19"/>
  <c r="H14" i="19"/>
  <c r="I17" i="19"/>
  <c r="H18" i="19"/>
  <c r="J13" i="17"/>
  <c r="J15" i="17"/>
  <c r="H18" i="17"/>
  <c r="J36" i="17"/>
  <c r="I9" i="18"/>
  <c r="I13" i="18"/>
  <c r="J15" i="18"/>
  <c r="J17" i="18"/>
  <c r="J19" i="18"/>
  <c r="H20" i="18"/>
  <c r="J21" i="18"/>
  <c r="H26" i="18"/>
  <c r="J30" i="18"/>
  <c r="J32" i="18"/>
  <c r="I36" i="18"/>
  <c r="H37" i="18"/>
  <c r="H38" i="18"/>
  <c r="J9" i="19"/>
  <c r="J12" i="19"/>
  <c r="J13" i="19"/>
  <c r="J16" i="19"/>
  <c r="J17" i="19"/>
  <c r="J20" i="19"/>
  <c r="J21" i="19"/>
  <c r="J24" i="19"/>
  <c r="J25" i="19"/>
  <c r="J28" i="19"/>
  <c r="J29" i="19"/>
  <c r="J32" i="19"/>
  <c r="J33" i="19"/>
  <c r="J36" i="19"/>
  <c r="J37" i="19"/>
  <c r="I10" i="20"/>
  <c r="H11" i="20"/>
  <c r="I14" i="20"/>
  <c r="H15" i="20"/>
  <c r="I18" i="20"/>
  <c r="H19" i="20"/>
  <c r="I22" i="20"/>
  <c r="H23" i="20"/>
  <c r="I26" i="20"/>
  <c r="H27" i="20"/>
  <c r="I30" i="20"/>
  <c r="H31" i="20"/>
  <c r="I34" i="20"/>
  <c r="H35" i="20"/>
  <c r="I38" i="20"/>
  <c r="H13" i="17"/>
  <c r="J17" i="17"/>
  <c r="J19" i="17"/>
  <c r="J21" i="17"/>
  <c r="H23" i="17"/>
  <c r="I25" i="17"/>
  <c r="K39" i="18"/>
  <c r="J10" i="18"/>
  <c r="J25" i="18"/>
  <c r="J27" i="18"/>
  <c r="H28" i="18"/>
  <c r="J29" i="18"/>
  <c r="J36" i="18"/>
  <c r="I11" i="20"/>
  <c r="I15" i="20"/>
  <c r="I19" i="20"/>
  <c r="I23" i="20"/>
  <c r="I27" i="20"/>
  <c r="I31" i="20"/>
  <c r="I35" i="20"/>
  <c r="I10" i="17"/>
  <c r="J33" i="17"/>
  <c r="I37" i="17"/>
  <c r="J14" i="18"/>
  <c r="J16" i="18"/>
  <c r="J19" i="19"/>
  <c r="J23" i="19"/>
  <c r="J27" i="19"/>
  <c r="J31" i="19"/>
  <c r="J35" i="19"/>
  <c r="H9" i="16"/>
  <c r="I13" i="16"/>
  <c r="J17" i="16"/>
  <c r="J19" i="16"/>
  <c r="J21" i="16"/>
  <c r="J23" i="16"/>
  <c r="H25" i="16"/>
  <c r="I29" i="16"/>
  <c r="I18" i="17"/>
  <c r="J22" i="17"/>
  <c r="I24" i="17"/>
  <c r="J25" i="17"/>
  <c r="I26" i="17"/>
  <c r="J27" i="17"/>
  <c r="J29" i="17"/>
  <c r="H31" i="17"/>
  <c r="I36" i="17"/>
  <c r="H8" i="18"/>
  <c r="L39" i="18"/>
  <c r="H12" i="18"/>
  <c r="H13" i="18"/>
  <c r="I16" i="18"/>
  <c r="H24" i="18"/>
  <c r="H32" i="18"/>
  <c r="I10" i="19"/>
  <c r="H11" i="19"/>
  <c r="I14" i="19"/>
  <c r="H15" i="19"/>
  <c r="I18" i="19"/>
  <c r="H19" i="19"/>
  <c r="I22" i="19"/>
  <c r="H23" i="19"/>
  <c r="I26" i="19"/>
  <c r="H27" i="19"/>
  <c r="I30" i="19"/>
  <c r="H31" i="19"/>
  <c r="I34" i="19"/>
  <c r="H35" i="19"/>
  <c r="I38" i="19"/>
  <c r="J9" i="17"/>
  <c r="H25" i="17"/>
  <c r="H9" i="18"/>
  <c r="J12" i="18"/>
  <c r="H16" i="18"/>
  <c r="H17" i="18"/>
  <c r="I24" i="18"/>
  <c r="H25" i="18"/>
  <c r="I32" i="18"/>
  <c r="H33" i="18"/>
  <c r="H8" i="19"/>
  <c r="I11" i="19"/>
  <c r="H12" i="19"/>
  <c r="I15" i="19"/>
  <c r="H16" i="19"/>
  <c r="I19" i="19"/>
  <c r="H20" i="19"/>
  <c r="I23" i="19"/>
  <c r="H24" i="19"/>
  <c r="I27" i="19"/>
  <c r="H28" i="19"/>
  <c r="I31" i="19"/>
  <c r="H32" i="19"/>
  <c r="I35" i="19"/>
  <c r="H36" i="19"/>
  <c r="K39" i="19"/>
  <c r="I17" i="17"/>
  <c r="H27" i="17"/>
  <c r="J34" i="17"/>
  <c r="H36" i="17"/>
  <c r="H37" i="17"/>
  <c r="J9" i="18"/>
  <c r="J11" i="18"/>
  <c r="J13" i="18"/>
  <c r="I17" i="18"/>
  <c r="J18" i="18"/>
  <c r="J23" i="18"/>
  <c r="I25" i="18"/>
  <c r="J26" i="18"/>
  <c r="J31" i="18"/>
  <c r="I33" i="18"/>
  <c r="J34" i="18"/>
  <c r="H15" i="17"/>
  <c r="H21" i="17"/>
  <c r="H29" i="17"/>
  <c r="H10" i="18"/>
  <c r="J14" i="17"/>
  <c r="I16" i="17"/>
  <c r="H19" i="17"/>
  <c r="I21" i="17"/>
  <c r="H22" i="17"/>
  <c r="J26" i="17"/>
  <c r="I29" i="17"/>
  <c r="H30" i="17"/>
  <c r="J35" i="17"/>
  <c r="J38" i="17"/>
  <c r="I10" i="18"/>
  <c r="H11" i="18"/>
  <c r="I14" i="18"/>
  <c r="H15" i="18"/>
  <c r="I18" i="18"/>
  <c r="H19" i="18"/>
  <c r="I22" i="18"/>
  <c r="H23" i="18"/>
  <c r="I26" i="18"/>
  <c r="H27" i="18"/>
  <c r="I30" i="18"/>
  <c r="H31" i="18"/>
  <c r="I34" i="18"/>
  <c r="H35" i="18"/>
  <c r="I38" i="18"/>
  <c r="J33" i="16"/>
  <c r="J35" i="16"/>
  <c r="J37" i="16"/>
  <c r="L39" i="17"/>
  <c r="J11" i="17"/>
  <c r="J18" i="17"/>
  <c r="I20" i="17"/>
  <c r="I22" i="17"/>
  <c r="J23" i="17"/>
  <c r="I28" i="17"/>
  <c r="I30" i="17"/>
  <c r="J31" i="17"/>
  <c r="H33" i="17"/>
  <c r="H34" i="17"/>
  <c r="J37" i="17"/>
  <c r="I11" i="18"/>
  <c r="I15" i="18"/>
  <c r="I19" i="18"/>
  <c r="I23" i="18"/>
  <c r="I27" i="18"/>
  <c r="I31" i="18"/>
  <c r="I35" i="18"/>
  <c r="H10" i="17"/>
  <c r="J12" i="17"/>
  <c r="J16" i="17"/>
  <c r="J20" i="17"/>
  <c r="J24" i="17"/>
  <c r="J28" i="17"/>
  <c r="J32" i="17"/>
  <c r="I34" i="17"/>
  <c r="H35" i="17"/>
  <c r="I38" i="17"/>
  <c r="I12" i="16"/>
  <c r="H18" i="16"/>
  <c r="H22" i="16"/>
  <c r="I28" i="16"/>
  <c r="H34" i="16"/>
  <c r="H8" i="17"/>
  <c r="I11" i="17"/>
  <c r="H12" i="17"/>
  <c r="I15" i="17"/>
  <c r="H16" i="17"/>
  <c r="I19" i="17"/>
  <c r="H20" i="17"/>
  <c r="I23" i="17"/>
  <c r="H24" i="17"/>
  <c r="I27" i="17"/>
  <c r="H28" i="17"/>
  <c r="I31" i="17"/>
  <c r="H32" i="17"/>
  <c r="I35" i="17"/>
  <c r="K39" i="17"/>
  <c r="I25" i="16"/>
  <c r="H8" i="16"/>
  <c r="H12" i="16"/>
  <c r="I20" i="16"/>
  <c r="I24" i="16"/>
  <c r="H28" i="16"/>
  <c r="H38" i="16"/>
  <c r="I9" i="16"/>
  <c r="J24" i="16"/>
  <c r="J26" i="16"/>
  <c r="H29" i="16"/>
  <c r="J10" i="16"/>
  <c r="H13" i="16"/>
  <c r="H21" i="16"/>
  <c r="H24" i="16"/>
  <c r="J28" i="16"/>
  <c r="J30" i="16"/>
  <c r="J32" i="16"/>
  <c r="J36" i="16"/>
  <c r="J12" i="16"/>
  <c r="J14" i="16"/>
  <c r="J16" i="16"/>
  <c r="J20" i="16"/>
  <c r="I21" i="16"/>
  <c r="H10" i="16"/>
  <c r="H16" i="16"/>
  <c r="H26" i="16"/>
  <c r="H32" i="16"/>
  <c r="I36" i="16"/>
  <c r="K39" i="16"/>
  <c r="J9" i="16"/>
  <c r="J11" i="16"/>
  <c r="H14" i="16"/>
  <c r="I16" i="16"/>
  <c r="H17" i="16"/>
  <c r="J18" i="16"/>
  <c r="H20" i="16"/>
  <c r="J25" i="16"/>
  <c r="J27" i="16"/>
  <c r="H30" i="16"/>
  <c r="I32" i="16"/>
  <c r="H33" i="16"/>
  <c r="J34" i="16"/>
  <c r="H36" i="16"/>
  <c r="H37" i="16"/>
  <c r="J38" i="16"/>
  <c r="H22" i="13"/>
  <c r="H26" i="13"/>
  <c r="J28" i="13"/>
  <c r="H30" i="13"/>
  <c r="L39" i="16"/>
  <c r="J13" i="16"/>
  <c r="J15" i="16"/>
  <c r="I17" i="16"/>
  <c r="J22" i="16"/>
  <c r="J29" i="16"/>
  <c r="J31" i="16"/>
  <c r="I33" i="16"/>
  <c r="I37" i="16"/>
  <c r="I32" i="13"/>
  <c r="J36" i="13"/>
  <c r="I12" i="14"/>
  <c r="H22" i="14"/>
  <c r="J24" i="14"/>
  <c r="H30" i="14"/>
  <c r="J20" i="15"/>
  <c r="I10" i="16"/>
  <c r="H11" i="16"/>
  <c r="I14" i="16"/>
  <c r="H15" i="16"/>
  <c r="I18" i="16"/>
  <c r="H19" i="16"/>
  <c r="I22" i="16"/>
  <c r="H23" i="16"/>
  <c r="I26" i="16"/>
  <c r="H27" i="16"/>
  <c r="I30" i="16"/>
  <c r="H31" i="16"/>
  <c r="I34" i="16"/>
  <c r="H35" i="16"/>
  <c r="I38" i="16"/>
  <c r="J12" i="12"/>
  <c r="I11" i="16"/>
  <c r="I15" i="16"/>
  <c r="I19" i="16"/>
  <c r="I23" i="16"/>
  <c r="I27" i="16"/>
  <c r="I31" i="16"/>
  <c r="I35" i="16"/>
  <c r="H13" i="13"/>
  <c r="J21" i="15"/>
  <c r="J23" i="15"/>
  <c r="I33" i="15"/>
  <c r="J13" i="13"/>
  <c r="J32" i="14"/>
  <c r="H10" i="15"/>
  <c r="I12" i="15"/>
  <c r="J18" i="15"/>
  <c r="I20" i="15"/>
  <c r="H26" i="15"/>
  <c r="J38" i="15"/>
  <c r="J10" i="12"/>
  <c r="J37" i="14"/>
  <c r="I13" i="15"/>
  <c r="J24" i="15"/>
  <c r="I36" i="15"/>
  <c r="H14" i="14"/>
  <c r="H18" i="14"/>
  <c r="H37" i="15"/>
  <c r="J37" i="13"/>
  <c r="J9" i="14"/>
  <c r="J13" i="14"/>
  <c r="J17" i="14"/>
  <c r="H29" i="14"/>
  <c r="I36" i="14"/>
  <c r="H38" i="14"/>
  <c r="J16" i="15"/>
  <c r="H32" i="15"/>
  <c r="I9" i="12"/>
  <c r="J13" i="12"/>
  <c r="J21" i="12"/>
  <c r="H37" i="12"/>
  <c r="J9" i="13"/>
  <c r="J11" i="13"/>
  <c r="J16" i="13"/>
  <c r="H37" i="14"/>
  <c r="J10" i="15"/>
  <c r="J12" i="15"/>
  <c r="J13" i="15"/>
  <c r="J15" i="15"/>
  <c r="J19" i="15"/>
  <c r="H30" i="15"/>
  <c r="I28" i="14"/>
  <c r="L39" i="15"/>
  <c r="I25" i="15"/>
  <c r="J27" i="15"/>
  <c r="J29" i="15"/>
  <c r="J31" i="15"/>
  <c r="J34" i="15"/>
  <c r="H38" i="15"/>
  <c r="J20" i="12"/>
  <c r="J28" i="12"/>
  <c r="I36" i="12"/>
  <c r="H10" i="13"/>
  <c r="I12" i="13"/>
  <c r="J17" i="13"/>
  <c r="J21" i="13"/>
  <c r="H38" i="13"/>
  <c r="K39" i="14"/>
  <c r="H21" i="14"/>
  <c r="J25" i="14"/>
  <c r="I17" i="15"/>
  <c r="J22" i="15"/>
  <c r="I33" i="13"/>
  <c r="H37" i="13"/>
  <c r="H12" i="14"/>
  <c r="H20" i="14"/>
  <c r="J29" i="14"/>
  <c r="H36" i="14"/>
  <c r="I9" i="15"/>
  <c r="J11" i="15"/>
  <c r="J14" i="15"/>
  <c r="H18" i="15"/>
  <c r="I21" i="15"/>
  <c r="J26" i="15"/>
  <c r="J28" i="15"/>
  <c r="J32" i="15"/>
  <c r="J33" i="15"/>
  <c r="J35" i="15"/>
  <c r="H36" i="15"/>
  <c r="I33" i="12"/>
  <c r="H8" i="15"/>
  <c r="H16" i="15"/>
  <c r="H24" i="15"/>
  <c r="H9" i="15"/>
  <c r="I16" i="15"/>
  <c r="H17" i="15"/>
  <c r="I24" i="15"/>
  <c r="H25" i="15"/>
  <c r="I28" i="15"/>
  <c r="J22" i="13"/>
  <c r="H34" i="14"/>
  <c r="H12" i="15"/>
  <c r="H20" i="15"/>
  <c r="H28" i="15"/>
  <c r="H29" i="15"/>
  <c r="I32" i="15"/>
  <c r="J36" i="15"/>
  <c r="I37" i="15"/>
  <c r="H18" i="13"/>
  <c r="J33" i="13"/>
  <c r="I38" i="13"/>
  <c r="H10" i="14"/>
  <c r="I13" i="13"/>
  <c r="J25" i="13"/>
  <c r="J27" i="13"/>
  <c r="J29" i="13"/>
  <c r="H33" i="13"/>
  <c r="H13" i="14"/>
  <c r="J16" i="14"/>
  <c r="I20" i="14"/>
  <c r="J21" i="14"/>
  <c r="H26" i="14"/>
  <c r="H28" i="14"/>
  <c r="J33" i="14"/>
  <c r="K39" i="15"/>
  <c r="J9" i="15"/>
  <c r="H13" i="15"/>
  <c r="H14" i="15"/>
  <c r="J17" i="15"/>
  <c r="H21" i="15"/>
  <c r="H22" i="15"/>
  <c r="J25" i="15"/>
  <c r="I29" i="15"/>
  <c r="J30" i="15"/>
  <c r="H33" i="15"/>
  <c r="H34" i="15"/>
  <c r="J37" i="15"/>
  <c r="I17" i="12"/>
  <c r="J16" i="12"/>
  <c r="J18" i="12"/>
  <c r="I25" i="12"/>
  <c r="J29" i="12"/>
  <c r="L39" i="13"/>
  <c r="I10" i="13"/>
  <c r="I21" i="13"/>
  <c r="J24" i="13"/>
  <c r="J34" i="13"/>
  <c r="I37" i="13"/>
  <c r="H8" i="14"/>
  <c r="L39" i="14"/>
  <c r="J11" i="14"/>
  <c r="J12" i="14"/>
  <c r="I13" i="14"/>
  <c r="J14" i="14"/>
  <c r="H16" i="14"/>
  <c r="J19" i="14"/>
  <c r="J20" i="14"/>
  <c r="I21" i="14"/>
  <c r="J22" i="14"/>
  <c r="H24" i="14"/>
  <c r="J27" i="14"/>
  <c r="J28" i="14"/>
  <c r="I29" i="14"/>
  <c r="J30" i="14"/>
  <c r="H32" i="14"/>
  <c r="J35" i="14"/>
  <c r="J36" i="14"/>
  <c r="I37" i="14"/>
  <c r="J38" i="14"/>
  <c r="I10" i="15"/>
  <c r="H11" i="15"/>
  <c r="I14" i="15"/>
  <c r="H15" i="15"/>
  <c r="I18" i="15"/>
  <c r="H19" i="15"/>
  <c r="I22" i="15"/>
  <c r="H23" i="15"/>
  <c r="I26" i="15"/>
  <c r="H27" i="15"/>
  <c r="I30" i="15"/>
  <c r="H31" i="15"/>
  <c r="I34" i="15"/>
  <c r="H35" i="15"/>
  <c r="I38" i="15"/>
  <c r="J24" i="12"/>
  <c r="J26" i="12"/>
  <c r="H17" i="13"/>
  <c r="H9" i="14"/>
  <c r="I16" i="14"/>
  <c r="H17" i="14"/>
  <c r="I24" i="14"/>
  <c r="H25" i="14"/>
  <c r="I32" i="14"/>
  <c r="H33" i="14"/>
  <c r="I11" i="15"/>
  <c r="I15" i="15"/>
  <c r="I19" i="15"/>
  <c r="I23" i="15"/>
  <c r="I27" i="15"/>
  <c r="I31" i="15"/>
  <c r="I35" i="15"/>
  <c r="J32" i="12"/>
  <c r="J34" i="12"/>
  <c r="J36" i="12"/>
  <c r="J14" i="13"/>
  <c r="I17" i="13"/>
  <c r="J18" i="13"/>
  <c r="J20" i="13"/>
  <c r="H25" i="13"/>
  <c r="I26" i="13"/>
  <c r="I30" i="13"/>
  <c r="I9" i="14"/>
  <c r="J10" i="14"/>
  <c r="J15" i="14"/>
  <c r="I17" i="14"/>
  <c r="J18" i="14"/>
  <c r="J23" i="14"/>
  <c r="I25" i="14"/>
  <c r="J26" i="14"/>
  <c r="J31" i="14"/>
  <c r="I33" i="14"/>
  <c r="J34" i="14"/>
  <c r="I17" i="11"/>
  <c r="H9" i="12"/>
  <c r="I13" i="12"/>
  <c r="H17" i="12"/>
  <c r="I21" i="12"/>
  <c r="H25" i="12"/>
  <c r="I29" i="12"/>
  <c r="H33" i="12"/>
  <c r="J37" i="12"/>
  <c r="H9" i="13"/>
  <c r="I14" i="13"/>
  <c r="I16" i="13"/>
  <c r="I25" i="13"/>
  <c r="H29" i="13"/>
  <c r="J31" i="13"/>
  <c r="I34" i="13"/>
  <c r="I36" i="13"/>
  <c r="J38" i="13"/>
  <c r="I10" i="14"/>
  <c r="H11" i="14"/>
  <c r="I14" i="14"/>
  <c r="H15" i="14"/>
  <c r="I18" i="14"/>
  <c r="H19" i="14"/>
  <c r="I22" i="14"/>
  <c r="H23" i="14"/>
  <c r="I26" i="14"/>
  <c r="H27" i="14"/>
  <c r="I30" i="14"/>
  <c r="H31" i="14"/>
  <c r="I34" i="14"/>
  <c r="H35" i="14"/>
  <c r="I38" i="14"/>
  <c r="I12" i="9"/>
  <c r="J16" i="11"/>
  <c r="J24" i="11"/>
  <c r="J26" i="11"/>
  <c r="J28" i="11"/>
  <c r="H30" i="11"/>
  <c r="J32" i="11"/>
  <c r="J34" i="11"/>
  <c r="J36" i="11"/>
  <c r="J38" i="11"/>
  <c r="J9" i="12"/>
  <c r="J14" i="12"/>
  <c r="J17" i="12"/>
  <c r="J22" i="12"/>
  <c r="J25" i="12"/>
  <c r="J30" i="12"/>
  <c r="J33" i="12"/>
  <c r="J38" i="12"/>
  <c r="I9" i="13"/>
  <c r="J15" i="13"/>
  <c r="I18" i="13"/>
  <c r="I20" i="13"/>
  <c r="H21" i="13"/>
  <c r="I24" i="13"/>
  <c r="J26" i="13"/>
  <c r="I29" i="13"/>
  <c r="J35" i="13"/>
  <c r="I11" i="14"/>
  <c r="I15" i="14"/>
  <c r="I19" i="14"/>
  <c r="I23" i="14"/>
  <c r="I27" i="14"/>
  <c r="I31" i="14"/>
  <c r="I35" i="14"/>
  <c r="H13" i="12"/>
  <c r="H21" i="12"/>
  <c r="H29" i="12"/>
  <c r="J10" i="13"/>
  <c r="J12" i="13"/>
  <c r="H14" i="13"/>
  <c r="J19" i="13"/>
  <c r="J23" i="13"/>
  <c r="I28" i="13"/>
  <c r="J30" i="13"/>
  <c r="J32" i="13"/>
  <c r="H34" i="13"/>
  <c r="I37" i="12"/>
  <c r="H11" i="13"/>
  <c r="H15" i="13"/>
  <c r="H19" i="13"/>
  <c r="I22" i="13"/>
  <c r="H23" i="13"/>
  <c r="H27" i="13"/>
  <c r="H31" i="13"/>
  <c r="H35" i="13"/>
  <c r="H10" i="12"/>
  <c r="I12" i="12"/>
  <c r="H14" i="12"/>
  <c r="I16" i="12"/>
  <c r="H18" i="12"/>
  <c r="I20" i="12"/>
  <c r="H22" i="12"/>
  <c r="I24" i="12"/>
  <c r="H26" i="12"/>
  <c r="I28" i="12"/>
  <c r="H30" i="12"/>
  <c r="I32" i="12"/>
  <c r="H34" i="12"/>
  <c r="H38" i="12"/>
  <c r="H8" i="13"/>
  <c r="I11" i="13"/>
  <c r="H12" i="13"/>
  <c r="I15" i="13"/>
  <c r="H16" i="13"/>
  <c r="I19" i="13"/>
  <c r="H20" i="13"/>
  <c r="I23" i="13"/>
  <c r="H24" i="13"/>
  <c r="I27" i="13"/>
  <c r="H28" i="13"/>
  <c r="I31" i="13"/>
  <c r="H32" i="13"/>
  <c r="I35" i="13"/>
  <c r="H36" i="13"/>
  <c r="K39" i="13"/>
  <c r="L39" i="12"/>
  <c r="J11" i="12"/>
  <c r="J15" i="12"/>
  <c r="J19" i="12"/>
  <c r="J23" i="12"/>
  <c r="J27" i="12"/>
  <c r="J31" i="12"/>
  <c r="J35" i="12"/>
  <c r="I10" i="12"/>
  <c r="H11" i="12"/>
  <c r="I14" i="12"/>
  <c r="H15" i="12"/>
  <c r="I18" i="12"/>
  <c r="H19" i="12"/>
  <c r="I22" i="12"/>
  <c r="H23" i="12"/>
  <c r="I26" i="12"/>
  <c r="H27" i="12"/>
  <c r="I30" i="12"/>
  <c r="H31" i="12"/>
  <c r="I34" i="12"/>
  <c r="H35" i="12"/>
  <c r="I38" i="12"/>
  <c r="I28" i="9"/>
  <c r="H38" i="10"/>
  <c r="H12" i="11"/>
  <c r="H8" i="12"/>
  <c r="I11" i="12"/>
  <c r="H12" i="12"/>
  <c r="I15" i="12"/>
  <c r="H16" i="12"/>
  <c r="I19" i="12"/>
  <c r="H20" i="12"/>
  <c r="I23" i="12"/>
  <c r="H24" i="12"/>
  <c r="I27" i="12"/>
  <c r="H28" i="12"/>
  <c r="I31" i="12"/>
  <c r="H32" i="12"/>
  <c r="I35" i="12"/>
  <c r="H36" i="12"/>
  <c r="K39" i="12"/>
  <c r="J37" i="10"/>
  <c r="J9" i="11"/>
  <c r="I13" i="11"/>
  <c r="J15" i="11"/>
  <c r="H17" i="11"/>
  <c r="I25" i="11"/>
  <c r="I33" i="11"/>
  <c r="I37" i="11"/>
  <c r="H9" i="10"/>
  <c r="H13" i="10"/>
  <c r="H17" i="10"/>
  <c r="H21" i="10"/>
  <c r="H25" i="10"/>
  <c r="H29" i="10"/>
  <c r="J20" i="11"/>
  <c r="H22" i="11"/>
  <c r="H24" i="11"/>
  <c r="J12" i="10"/>
  <c r="J16" i="10"/>
  <c r="J20" i="10"/>
  <c r="J24" i="10"/>
  <c r="J28" i="10"/>
  <c r="J32" i="10"/>
  <c r="J36" i="10"/>
  <c r="I16" i="11"/>
  <c r="I24" i="11"/>
  <c r="H25" i="11"/>
  <c r="H32" i="11"/>
  <c r="J9" i="9"/>
  <c r="J11" i="9"/>
  <c r="H13" i="9"/>
  <c r="I17" i="9"/>
  <c r="J21" i="9"/>
  <c r="I25" i="9"/>
  <c r="H9" i="11"/>
  <c r="J10" i="11"/>
  <c r="J12" i="11"/>
  <c r="H14" i="11"/>
  <c r="H16" i="11"/>
  <c r="I21" i="11"/>
  <c r="J23" i="11"/>
  <c r="H28" i="11"/>
  <c r="I32" i="11"/>
  <c r="H33" i="11"/>
  <c r="J33" i="10"/>
  <c r="H37" i="10"/>
  <c r="I9" i="11"/>
  <c r="J18" i="11"/>
  <c r="H20" i="11"/>
  <c r="I29" i="11"/>
  <c r="J31" i="11"/>
  <c r="H36" i="11"/>
  <c r="H16" i="9"/>
  <c r="I10" i="10"/>
  <c r="H14" i="10"/>
  <c r="H18" i="10"/>
  <c r="I22" i="10"/>
  <c r="H26" i="10"/>
  <c r="H30" i="10"/>
  <c r="K39" i="11"/>
  <c r="I12" i="11"/>
  <c r="H13" i="11"/>
  <c r="J17" i="11"/>
  <c r="I20" i="11"/>
  <c r="H21" i="11"/>
  <c r="J25" i="11"/>
  <c r="I28" i="11"/>
  <c r="H29" i="11"/>
  <c r="J33" i="11"/>
  <c r="I36" i="11"/>
  <c r="H37" i="11"/>
  <c r="H38" i="11"/>
  <c r="H22" i="9"/>
  <c r="J9" i="10"/>
  <c r="J13" i="10"/>
  <c r="J17" i="10"/>
  <c r="J21" i="10"/>
  <c r="J25" i="10"/>
  <c r="J29" i="10"/>
  <c r="H33" i="10"/>
  <c r="I34" i="10"/>
  <c r="H8" i="11"/>
  <c r="L39" i="11"/>
  <c r="J11" i="11"/>
  <c r="J14" i="11"/>
  <c r="J19" i="11"/>
  <c r="J22" i="11"/>
  <c r="J27" i="11"/>
  <c r="J30" i="11"/>
  <c r="J35" i="11"/>
  <c r="H10" i="11"/>
  <c r="J13" i="11"/>
  <c r="H18" i="11"/>
  <c r="J21" i="11"/>
  <c r="H26" i="11"/>
  <c r="J29" i="11"/>
  <c r="H34" i="11"/>
  <c r="J37" i="11"/>
  <c r="J23" i="9"/>
  <c r="J28" i="9"/>
  <c r="J32" i="9"/>
  <c r="J34" i="9"/>
  <c r="J36" i="9"/>
  <c r="J38" i="9"/>
  <c r="I9" i="10"/>
  <c r="J10" i="10"/>
  <c r="I13" i="10"/>
  <c r="J14" i="10"/>
  <c r="I17" i="10"/>
  <c r="J18" i="10"/>
  <c r="I21" i="10"/>
  <c r="J22" i="10"/>
  <c r="I25" i="10"/>
  <c r="J26" i="10"/>
  <c r="I29" i="10"/>
  <c r="J30" i="10"/>
  <c r="I33" i="10"/>
  <c r="J34" i="10"/>
  <c r="I37" i="10"/>
  <c r="J38" i="10"/>
  <c r="I10" i="11"/>
  <c r="H11" i="11"/>
  <c r="I14" i="11"/>
  <c r="H15" i="11"/>
  <c r="I18" i="11"/>
  <c r="H19" i="11"/>
  <c r="I22" i="11"/>
  <c r="H23" i="11"/>
  <c r="I26" i="11"/>
  <c r="H27" i="11"/>
  <c r="I30" i="11"/>
  <c r="H31" i="11"/>
  <c r="I34" i="11"/>
  <c r="H35" i="11"/>
  <c r="I38" i="11"/>
  <c r="I12" i="10"/>
  <c r="I16" i="10"/>
  <c r="I20" i="10"/>
  <c r="I24" i="10"/>
  <c r="I28" i="10"/>
  <c r="I32" i="10"/>
  <c r="I36" i="10"/>
  <c r="I11" i="11"/>
  <c r="I15" i="11"/>
  <c r="I19" i="11"/>
  <c r="I23" i="11"/>
  <c r="I27" i="11"/>
  <c r="I31" i="11"/>
  <c r="I35" i="11"/>
  <c r="I9" i="9"/>
  <c r="H12" i="9"/>
  <c r="J24" i="9"/>
  <c r="L39" i="10"/>
  <c r="J11" i="10"/>
  <c r="J15" i="10"/>
  <c r="J19" i="10"/>
  <c r="J23" i="10"/>
  <c r="J27" i="10"/>
  <c r="J31" i="10"/>
  <c r="J35" i="10"/>
  <c r="H10" i="10"/>
  <c r="H22" i="10"/>
  <c r="H34" i="10"/>
  <c r="H26" i="9"/>
  <c r="H11" i="10"/>
  <c r="I14" i="10"/>
  <c r="H15" i="10"/>
  <c r="I18" i="10"/>
  <c r="H19" i="10"/>
  <c r="H23" i="10"/>
  <c r="I26" i="10"/>
  <c r="H27" i="10"/>
  <c r="I30" i="10"/>
  <c r="H31" i="10"/>
  <c r="H35" i="10"/>
  <c r="I38" i="10"/>
  <c r="J25" i="9"/>
  <c r="J27" i="9"/>
  <c r="H38" i="9"/>
  <c r="H8" i="10"/>
  <c r="I11" i="10"/>
  <c r="H12" i="10"/>
  <c r="I15" i="10"/>
  <c r="H16" i="10"/>
  <c r="I19" i="10"/>
  <c r="H20" i="10"/>
  <c r="I23" i="10"/>
  <c r="H24" i="10"/>
  <c r="I27" i="10"/>
  <c r="H28" i="10"/>
  <c r="I31" i="10"/>
  <c r="H32" i="10"/>
  <c r="I35" i="10"/>
  <c r="H36" i="10"/>
  <c r="K39" i="10"/>
  <c r="H9" i="9"/>
  <c r="H24" i="9"/>
  <c r="H29" i="9"/>
  <c r="I33" i="9"/>
  <c r="J37" i="9"/>
  <c r="H10" i="9"/>
  <c r="I29" i="9"/>
  <c r="H33" i="9"/>
  <c r="I13" i="9"/>
  <c r="H17" i="9"/>
  <c r="J30" i="9"/>
  <c r="J12" i="9"/>
  <c r="J14" i="9"/>
  <c r="J16" i="9"/>
  <c r="J18" i="9"/>
  <c r="J20" i="9"/>
  <c r="I24" i="9"/>
  <c r="H25" i="9"/>
  <c r="H28" i="9"/>
  <c r="H32" i="9"/>
  <c r="K39" i="9"/>
  <c r="H14" i="9"/>
  <c r="I16" i="9"/>
  <c r="H20" i="9"/>
  <c r="H30" i="9"/>
  <c r="I32" i="9"/>
  <c r="H36" i="9"/>
  <c r="L39" i="9"/>
  <c r="J13" i="9"/>
  <c r="J15" i="9"/>
  <c r="H18" i="9"/>
  <c r="I20" i="9"/>
  <c r="H21" i="9"/>
  <c r="J22" i="9"/>
  <c r="J29" i="9"/>
  <c r="J31" i="9"/>
  <c r="H34" i="9"/>
  <c r="I36" i="9"/>
  <c r="H37" i="9"/>
  <c r="J10" i="9"/>
  <c r="J17" i="9"/>
  <c r="J19" i="9"/>
  <c r="I21" i="9"/>
  <c r="J26" i="9"/>
  <c r="J33" i="9"/>
  <c r="J35" i="9"/>
  <c r="I37" i="9"/>
  <c r="I10" i="9"/>
  <c r="H11" i="9"/>
  <c r="I14" i="9"/>
  <c r="H15" i="9"/>
  <c r="I18" i="9"/>
  <c r="H19" i="9"/>
  <c r="I22" i="9"/>
  <c r="H23" i="9"/>
  <c r="I26" i="9"/>
  <c r="H27" i="9"/>
  <c r="I30" i="9"/>
  <c r="H31" i="9"/>
  <c r="I34" i="9"/>
  <c r="H35" i="9"/>
  <c r="I38" i="9"/>
  <c r="H8" i="9"/>
  <c r="I11" i="9"/>
  <c r="I15" i="9"/>
  <c r="I19" i="9"/>
  <c r="I23" i="9"/>
  <c r="I27" i="9"/>
  <c r="I31" i="9"/>
  <c r="I35" i="9"/>
  <c r="M39" i="7"/>
  <c r="D11" i="22" s="1"/>
  <c r="N39" i="7"/>
  <c r="E11" i="22" s="1"/>
  <c r="O39" i="7"/>
  <c r="F11" i="22" s="1"/>
  <c r="P39" i="7"/>
  <c r="G11" i="22" s="1"/>
  <c r="Q39" i="7"/>
  <c r="H11" i="22" s="1"/>
  <c r="R39" i="7"/>
  <c r="S39" i="7"/>
  <c r="T39" i="7"/>
  <c r="K11" i="22" s="1"/>
  <c r="U39" i="7"/>
  <c r="V39" i="7"/>
  <c r="M11" i="22" s="1"/>
  <c r="W39" i="7"/>
  <c r="X39" i="7"/>
  <c r="O11" i="22" s="1"/>
  <c r="Y39" i="7"/>
  <c r="Z39" i="7"/>
  <c r="Q11" i="22" s="1"/>
  <c r="Q24" i="22" s="1"/>
  <c r="AA39" i="7"/>
  <c r="AB39" i="7"/>
  <c r="S11" i="22" s="1"/>
  <c r="AC39" i="7"/>
  <c r="AD39" i="7"/>
  <c r="U11" i="22" s="1"/>
  <c r="AE39" i="7"/>
  <c r="AF39" i="7"/>
  <c r="W11" i="22" s="1"/>
  <c r="O9" i="34" s="1"/>
  <c r="AG39" i="7"/>
  <c r="AH39" i="7"/>
  <c r="Y11" i="22" s="1"/>
  <c r="AI39" i="7"/>
  <c r="AJ39" i="7"/>
  <c r="AA11" i="22" s="1"/>
  <c r="AK39" i="7"/>
  <c r="AL39" i="7"/>
  <c r="AC11" i="22" s="1"/>
  <c r="AM39" i="7"/>
  <c r="AN39" i="7"/>
  <c r="AE11" i="22" s="1"/>
  <c r="AO39" i="7"/>
  <c r="AP39" i="7"/>
  <c r="AG11" i="22" s="1"/>
  <c r="AG24" i="22" s="1"/>
  <c r="AQ39" i="7"/>
  <c r="AR39" i="7"/>
  <c r="AI11" i="22" s="1"/>
  <c r="AI24" i="22" s="1"/>
  <c r="E23" i="24" s="1"/>
  <c r="AS39" i="7"/>
  <c r="AT39" i="7"/>
  <c r="AK11" i="22" s="1"/>
  <c r="AU39" i="7"/>
  <c r="AV39" i="7"/>
  <c r="AM11" i="22" s="1"/>
  <c r="AW39" i="7"/>
  <c r="AN11" i="22" s="1"/>
  <c r="AN24" i="22" s="1"/>
  <c r="AX39" i="7"/>
  <c r="AO11" i="22" s="1"/>
  <c r="AY39" i="7"/>
  <c r="AP11" i="22" s="1"/>
  <c r="AZ39" i="7"/>
  <c r="AQ11" i="22" s="1"/>
  <c r="L17" i="7"/>
  <c r="K9" i="7"/>
  <c r="L9" i="7"/>
  <c r="K10" i="7"/>
  <c r="L10" i="7"/>
  <c r="K11" i="7"/>
  <c r="L11" i="7"/>
  <c r="K12" i="7"/>
  <c r="L12" i="7"/>
  <c r="K13" i="7"/>
  <c r="L13" i="7"/>
  <c r="K14" i="7"/>
  <c r="L14" i="7"/>
  <c r="K15" i="7"/>
  <c r="L15" i="7"/>
  <c r="K16" i="7"/>
  <c r="L16" i="7"/>
  <c r="K17" i="7"/>
  <c r="K18" i="7"/>
  <c r="L18" i="7"/>
  <c r="K19" i="7"/>
  <c r="L19" i="7"/>
  <c r="K20" i="7"/>
  <c r="L20" i="7"/>
  <c r="K21" i="7"/>
  <c r="L21" i="7"/>
  <c r="K22" i="7"/>
  <c r="L22" i="7"/>
  <c r="K23" i="7"/>
  <c r="L23" i="7"/>
  <c r="K24" i="7"/>
  <c r="L24" i="7"/>
  <c r="K25" i="7"/>
  <c r="L25" i="7"/>
  <c r="K26" i="7"/>
  <c r="L26" i="7"/>
  <c r="K27" i="7"/>
  <c r="L27" i="7"/>
  <c r="K28" i="7"/>
  <c r="L28" i="7"/>
  <c r="K29" i="7"/>
  <c r="L29" i="7"/>
  <c r="K30" i="7"/>
  <c r="L30" i="7"/>
  <c r="K31" i="7"/>
  <c r="L31" i="7"/>
  <c r="K32" i="7"/>
  <c r="L32" i="7"/>
  <c r="K33" i="7"/>
  <c r="L33" i="7"/>
  <c r="K34" i="7"/>
  <c r="L34" i="7"/>
  <c r="K35" i="7"/>
  <c r="L35" i="7"/>
  <c r="K36" i="7"/>
  <c r="L36" i="7"/>
  <c r="K37" i="7"/>
  <c r="L37" i="7"/>
  <c r="K38" i="7"/>
  <c r="L38" i="7"/>
  <c r="L8" i="7"/>
  <c r="AY6" i="7"/>
  <c r="AW6" i="7"/>
  <c r="AU6" i="7"/>
  <c r="AS6" i="7"/>
  <c r="AQ6" i="7"/>
  <c r="AO6" i="7"/>
  <c r="AM6" i="7"/>
  <c r="AK6" i="7"/>
  <c r="AI6" i="7"/>
  <c r="AG6" i="7"/>
  <c r="AE6" i="7"/>
  <c r="AC6" i="7"/>
  <c r="AA6" i="7"/>
  <c r="Y6" i="7"/>
  <c r="W6" i="7"/>
  <c r="U6" i="7"/>
  <c r="S6" i="7"/>
  <c r="Q6" i="7"/>
  <c r="O6" i="7"/>
  <c r="M6" i="7"/>
  <c r="AK24" i="22" l="1"/>
  <c r="U24" i="22"/>
  <c r="E24" i="22"/>
  <c r="E8" i="24" s="1"/>
  <c r="E24" i="24"/>
  <c r="E22" i="24"/>
  <c r="E16" i="24"/>
  <c r="E14" i="24"/>
  <c r="AC24" i="22"/>
  <c r="E20" i="24" s="1"/>
  <c r="Y24" i="22"/>
  <c r="E18" i="24" s="1"/>
  <c r="M24" i="22"/>
  <c r="E12" i="24" s="1"/>
  <c r="AP24" i="22"/>
  <c r="D27" i="24" s="1"/>
  <c r="AA24" i="22"/>
  <c r="E19" i="24" s="1"/>
  <c r="A2" i="34"/>
  <c r="A2" i="33" s="1"/>
  <c r="A2" i="31"/>
  <c r="A3" i="34"/>
  <c r="A3" i="33" s="1"/>
  <c r="A3" i="31"/>
  <c r="K24" i="22"/>
  <c r="E11" i="24" s="1"/>
  <c r="C12" i="22"/>
  <c r="B13" i="22"/>
  <c r="C14" i="22"/>
  <c r="C15" i="22"/>
  <c r="B18" i="22"/>
  <c r="C18" i="22"/>
  <c r="B10" i="22"/>
  <c r="C22" i="22"/>
  <c r="B17" i="22"/>
  <c r="C20" i="22"/>
  <c r="C23" i="22"/>
  <c r="C13" i="22"/>
  <c r="B19" i="22"/>
  <c r="C19" i="22"/>
  <c r="B23" i="22"/>
  <c r="B12" i="22"/>
  <c r="B14" i="22"/>
  <c r="B15" i="22"/>
  <c r="C17" i="22"/>
  <c r="C10" i="22"/>
  <c r="B21" i="22"/>
  <c r="B20" i="22"/>
  <c r="C21" i="22"/>
  <c r="B22" i="22"/>
  <c r="A1" i="34"/>
  <c r="A1" i="33" s="1"/>
  <c r="A1" i="31"/>
  <c r="V16" i="27"/>
  <c r="U16" i="27"/>
  <c r="V12" i="27"/>
  <c r="U12" i="27"/>
  <c r="V11" i="26"/>
  <c r="U11" i="26"/>
  <c r="V18" i="27"/>
  <c r="U18" i="27"/>
  <c r="V9" i="27"/>
  <c r="U9" i="27"/>
  <c r="V19" i="27"/>
  <c r="U19" i="27"/>
  <c r="V10" i="27"/>
  <c r="U10" i="27"/>
  <c r="V17" i="27"/>
  <c r="U17" i="27"/>
  <c r="V15" i="27"/>
  <c r="U15" i="27"/>
  <c r="U13" i="26"/>
  <c r="V13" i="26"/>
  <c r="Q9" i="34"/>
  <c r="P9" i="34"/>
  <c r="U10" i="26"/>
  <c r="V10" i="26"/>
  <c r="Q20" i="34"/>
  <c r="P20" i="34"/>
  <c r="U13" i="27"/>
  <c r="V13" i="27"/>
  <c r="P17" i="31"/>
  <c r="Q17" i="31"/>
  <c r="U15" i="26"/>
  <c r="V15" i="26"/>
  <c r="P12" i="31"/>
  <c r="Q12" i="31"/>
  <c r="P14" i="34"/>
  <c r="Q14" i="34"/>
  <c r="P20" i="31"/>
  <c r="Q20" i="31"/>
  <c r="U18" i="26"/>
  <c r="V18" i="26"/>
  <c r="Q18" i="31"/>
  <c r="P18" i="31"/>
  <c r="U16" i="26"/>
  <c r="V16" i="26"/>
  <c r="P16" i="31"/>
  <c r="Q16" i="31"/>
  <c r="U12" i="26"/>
  <c r="V12" i="26"/>
  <c r="P10" i="31"/>
  <c r="Q10" i="31"/>
  <c r="V19" i="26"/>
  <c r="U19" i="26"/>
  <c r="P14" i="31"/>
  <c r="Q14" i="31"/>
  <c r="P13" i="31"/>
  <c r="Q13" i="31"/>
  <c r="V11" i="27"/>
  <c r="U11" i="27"/>
  <c r="P11" i="31"/>
  <c r="Q11" i="31"/>
  <c r="U9" i="26"/>
  <c r="V9" i="26"/>
  <c r="Q19" i="31"/>
  <c r="P19" i="31"/>
  <c r="V17" i="26"/>
  <c r="U17" i="26"/>
  <c r="D26" i="24"/>
  <c r="AM24" i="22"/>
  <c r="E25" i="24" s="1"/>
  <c r="AE24" i="22"/>
  <c r="E21" i="24" s="1"/>
  <c r="O24" i="22"/>
  <c r="E13" i="24" s="1"/>
  <c r="G24" i="22"/>
  <c r="E9" i="24" s="1"/>
  <c r="F24" i="22"/>
  <c r="D9" i="24" s="1"/>
  <c r="AQ24" i="22"/>
  <c r="C27" i="24"/>
  <c r="AW4" i="7"/>
  <c r="AW4" i="9" s="1"/>
  <c r="AW4" i="10" s="1"/>
  <c r="AW4" i="11" s="1"/>
  <c r="AW4" i="12" s="1"/>
  <c r="AW4" i="13" s="1"/>
  <c r="AW4" i="14" s="1"/>
  <c r="AW4" i="15" s="1"/>
  <c r="AW4" i="17" s="1"/>
  <c r="AW4" i="18" s="1"/>
  <c r="AW4" i="19" s="1"/>
  <c r="AW4" i="20" s="1"/>
  <c r="AW4" i="21" s="1"/>
  <c r="B25" i="24"/>
  <c r="AL11" i="22"/>
  <c r="AL24" i="22" s="1"/>
  <c r="AU4" i="7"/>
  <c r="AU4" i="9" s="1"/>
  <c r="AU4" i="10" s="1"/>
  <c r="AU4" i="11" s="1"/>
  <c r="AU4" i="12" s="1"/>
  <c r="AU4" i="13" s="1"/>
  <c r="AU4" i="14" s="1"/>
  <c r="AU4" i="15" s="1"/>
  <c r="AU4" i="17" s="1"/>
  <c r="AU4" i="18" s="1"/>
  <c r="AU4" i="19" s="1"/>
  <c r="AU4" i="20" s="1"/>
  <c r="AU4" i="21" s="1"/>
  <c r="AO24" i="22"/>
  <c r="C26" i="24"/>
  <c r="AY4" i="7"/>
  <c r="AY4" i="9" s="1"/>
  <c r="AY4" i="10" s="1"/>
  <c r="AY4" i="11" s="1"/>
  <c r="AY4" i="12" s="1"/>
  <c r="AY4" i="13" s="1"/>
  <c r="AY4" i="14" s="1"/>
  <c r="AY4" i="15" s="1"/>
  <c r="AY4" i="17" s="1"/>
  <c r="AY4" i="18" s="1"/>
  <c r="AY4" i="19" s="1"/>
  <c r="AY4" i="20" s="1"/>
  <c r="AY4" i="21" s="1"/>
  <c r="AH11" i="22"/>
  <c r="AH24" i="22" s="1"/>
  <c r="D23" i="24" s="1"/>
  <c r="G23" i="24" s="1"/>
  <c r="AQ4" i="7"/>
  <c r="AQ4" i="9" s="1"/>
  <c r="AQ4" i="10" s="1"/>
  <c r="AQ4" i="11" s="1"/>
  <c r="AQ4" i="12" s="1"/>
  <c r="AQ4" i="13" s="1"/>
  <c r="AQ4" i="14" s="1"/>
  <c r="AQ4" i="15" s="1"/>
  <c r="AQ4" i="17" s="1"/>
  <c r="AQ4" i="18" s="1"/>
  <c r="AQ4" i="19" s="1"/>
  <c r="AQ4" i="20" s="1"/>
  <c r="AQ4" i="21" s="1"/>
  <c r="AD11" i="22"/>
  <c r="AD24" i="22" s="1"/>
  <c r="D21" i="24" s="1"/>
  <c r="F21" i="24" s="1"/>
  <c r="AM4" i="7"/>
  <c r="AM4" i="9" s="1"/>
  <c r="AM4" i="10" s="1"/>
  <c r="AM4" i="11" s="1"/>
  <c r="AM4" i="12" s="1"/>
  <c r="AM4" i="13" s="1"/>
  <c r="AM4" i="14" s="1"/>
  <c r="AM4" i="15" s="1"/>
  <c r="AM4" i="17" s="1"/>
  <c r="AM4" i="18" s="1"/>
  <c r="AM4" i="19" s="1"/>
  <c r="AM4" i="20" s="1"/>
  <c r="AM4" i="21" s="1"/>
  <c r="Z11" i="22"/>
  <c r="Z24" i="22" s="1"/>
  <c r="D19" i="24" s="1"/>
  <c r="F19" i="24" s="1"/>
  <c r="AI4" i="7"/>
  <c r="AI4" i="9" s="1"/>
  <c r="AI4" i="10" s="1"/>
  <c r="AI4" i="11" s="1"/>
  <c r="AI4" i="12" s="1"/>
  <c r="AI4" i="13" s="1"/>
  <c r="AI4" i="14" s="1"/>
  <c r="AI4" i="15" s="1"/>
  <c r="AI4" i="17" s="1"/>
  <c r="AI4" i="18" s="1"/>
  <c r="AI4" i="19" s="1"/>
  <c r="AI4" i="20" s="1"/>
  <c r="AI4" i="21" s="1"/>
  <c r="V11" i="22"/>
  <c r="V24" i="22" s="1"/>
  <c r="D17" i="24" s="1"/>
  <c r="AE4" i="7"/>
  <c r="AE4" i="9" s="1"/>
  <c r="AE4" i="10" s="1"/>
  <c r="AE4" i="11" s="1"/>
  <c r="AE4" i="12" s="1"/>
  <c r="AE4" i="13" s="1"/>
  <c r="AE4" i="14" s="1"/>
  <c r="AE4" i="15" s="1"/>
  <c r="AE4" i="17" s="1"/>
  <c r="AE4" i="18" s="1"/>
  <c r="AE4" i="19" s="1"/>
  <c r="AE4" i="20" s="1"/>
  <c r="AE4" i="21" s="1"/>
  <c r="R11" i="22"/>
  <c r="R24" i="22" s="1"/>
  <c r="D15" i="24" s="1"/>
  <c r="AA4" i="7"/>
  <c r="AA4" i="9" s="1"/>
  <c r="AA4" i="10" s="1"/>
  <c r="AA4" i="11" s="1"/>
  <c r="AA4" i="12" s="1"/>
  <c r="AA4" i="13" s="1"/>
  <c r="AA4" i="14" s="1"/>
  <c r="AA4" i="15" s="1"/>
  <c r="AA4" i="17" s="1"/>
  <c r="AA4" i="18" s="1"/>
  <c r="AA4" i="19" s="1"/>
  <c r="AA4" i="20" s="1"/>
  <c r="AA4" i="21" s="1"/>
  <c r="N11" i="22"/>
  <c r="N24" i="22" s="1"/>
  <c r="D13" i="24" s="1"/>
  <c r="W4" i="7"/>
  <c r="W4" i="9" s="1"/>
  <c r="W4" i="10" s="1"/>
  <c r="W4" i="11" s="1"/>
  <c r="W4" i="12" s="1"/>
  <c r="W4" i="13" s="1"/>
  <c r="W4" i="14" s="1"/>
  <c r="W4" i="15" s="1"/>
  <c r="W4" i="17" s="1"/>
  <c r="W4" i="18" s="1"/>
  <c r="W4" i="19" s="1"/>
  <c r="W4" i="20" s="1"/>
  <c r="W4" i="21" s="1"/>
  <c r="J11" i="22"/>
  <c r="J24" i="22" s="1"/>
  <c r="D11" i="24" s="1"/>
  <c r="F11" i="24" s="1"/>
  <c r="B14" i="36" s="1"/>
  <c r="B16" i="36" s="1"/>
  <c r="B17" i="36" s="1"/>
  <c r="C19" i="36" s="1"/>
  <c r="S4" i="7"/>
  <c r="S4" i="9" s="1"/>
  <c r="S4" i="10" s="1"/>
  <c r="S4" i="11" s="1"/>
  <c r="S4" i="12" s="1"/>
  <c r="S4" i="13" s="1"/>
  <c r="S4" i="14" s="1"/>
  <c r="S4" i="15" s="1"/>
  <c r="S4" i="17" s="1"/>
  <c r="S4" i="18" s="1"/>
  <c r="S4" i="19" s="1"/>
  <c r="S4" i="20" s="1"/>
  <c r="S4" i="21" s="1"/>
  <c r="S24" i="22"/>
  <c r="E15" i="24" s="1"/>
  <c r="AJ11" i="22"/>
  <c r="AJ24" i="22" s="1"/>
  <c r="D24" i="24" s="1"/>
  <c r="G24" i="24" s="1"/>
  <c r="AS4" i="7"/>
  <c r="AS4" i="9" s="1"/>
  <c r="AS4" i="10" s="1"/>
  <c r="AS4" i="11" s="1"/>
  <c r="AS4" i="12" s="1"/>
  <c r="AS4" i="13" s="1"/>
  <c r="AS4" i="14" s="1"/>
  <c r="AS4" i="15" s="1"/>
  <c r="AS4" i="17" s="1"/>
  <c r="AS4" i="18" s="1"/>
  <c r="AS4" i="19" s="1"/>
  <c r="AS4" i="20" s="1"/>
  <c r="AS4" i="21" s="1"/>
  <c r="AF11" i="22"/>
  <c r="AF24" i="22" s="1"/>
  <c r="D22" i="24" s="1"/>
  <c r="F22" i="24" s="1"/>
  <c r="AO4" i="7"/>
  <c r="AO4" i="9" s="1"/>
  <c r="AO4" i="10" s="1"/>
  <c r="AO4" i="11" s="1"/>
  <c r="AO4" i="12" s="1"/>
  <c r="AO4" i="13" s="1"/>
  <c r="AO4" i="14" s="1"/>
  <c r="AO4" i="15" s="1"/>
  <c r="AO4" i="17" s="1"/>
  <c r="AO4" i="18" s="1"/>
  <c r="AO4" i="19" s="1"/>
  <c r="AO4" i="20" s="1"/>
  <c r="AO4" i="21" s="1"/>
  <c r="AB11" i="22"/>
  <c r="AB24" i="22" s="1"/>
  <c r="D20" i="24" s="1"/>
  <c r="F20" i="24" s="1"/>
  <c r="AK4" i="7"/>
  <c r="AK4" i="9" s="1"/>
  <c r="AK4" i="10" s="1"/>
  <c r="AK4" i="11" s="1"/>
  <c r="AK4" i="12" s="1"/>
  <c r="AK4" i="13" s="1"/>
  <c r="AK4" i="14" s="1"/>
  <c r="AK4" i="15" s="1"/>
  <c r="AK4" i="17" s="1"/>
  <c r="AK4" i="18" s="1"/>
  <c r="AK4" i="19" s="1"/>
  <c r="AK4" i="20" s="1"/>
  <c r="AK4" i="21" s="1"/>
  <c r="X11" i="22"/>
  <c r="AG4" i="7"/>
  <c r="AG4" i="9" s="1"/>
  <c r="AG4" i="10" s="1"/>
  <c r="AG4" i="11" s="1"/>
  <c r="AG4" i="12" s="1"/>
  <c r="AG4" i="13" s="1"/>
  <c r="AG4" i="14" s="1"/>
  <c r="AG4" i="15" s="1"/>
  <c r="AG4" i="17" s="1"/>
  <c r="AG4" i="18" s="1"/>
  <c r="AG4" i="19" s="1"/>
  <c r="AG4" i="20" s="1"/>
  <c r="AG4" i="21" s="1"/>
  <c r="T11" i="22"/>
  <c r="T24" i="22" s="1"/>
  <c r="D16" i="24" s="1"/>
  <c r="AC4" i="7"/>
  <c r="AC4" i="9" s="1"/>
  <c r="AC4" i="10" s="1"/>
  <c r="AC4" i="11" s="1"/>
  <c r="AC4" i="12" s="1"/>
  <c r="AC4" i="13" s="1"/>
  <c r="AC4" i="14" s="1"/>
  <c r="AC4" i="15" s="1"/>
  <c r="AC4" i="17" s="1"/>
  <c r="AC4" i="18" s="1"/>
  <c r="AC4" i="19" s="1"/>
  <c r="AC4" i="20" s="1"/>
  <c r="AC4" i="21" s="1"/>
  <c r="P11" i="22"/>
  <c r="P24" i="22" s="1"/>
  <c r="D14" i="24" s="1"/>
  <c r="Y4" i="7"/>
  <c r="Y4" i="9" s="1"/>
  <c r="Y4" i="10" s="1"/>
  <c r="Y4" i="11" s="1"/>
  <c r="Y4" i="12" s="1"/>
  <c r="Y4" i="13" s="1"/>
  <c r="Y4" i="14" s="1"/>
  <c r="Y4" i="15" s="1"/>
  <c r="Y4" i="17" s="1"/>
  <c r="Y4" i="18" s="1"/>
  <c r="Y4" i="19" s="1"/>
  <c r="Y4" i="20" s="1"/>
  <c r="Y4" i="21" s="1"/>
  <c r="L11" i="22"/>
  <c r="T8" i="26" s="1"/>
  <c r="U4" i="7"/>
  <c r="U4" i="9" s="1"/>
  <c r="U4" i="10" s="1"/>
  <c r="U4" i="11" s="1"/>
  <c r="U4" i="12" s="1"/>
  <c r="U4" i="13" s="1"/>
  <c r="U4" i="14" s="1"/>
  <c r="U4" i="15" s="1"/>
  <c r="U4" i="17" s="1"/>
  <c r="U4" i="18" s="1"/>
  <c r="U4" i="19" s="1"/>
  <c r="U4" i="20" s="1"/>
  <c r="U4" i="21" s="1"/>
  <c r="D24" i="22"/>
  <c r="D8" i="24" s="1"/>
  <c r="F8" i="24" s="1"/>
  <c r="W24" i="22"/>
  <c r="E17" i="24" s="1"/>
  <c r="H24" i="22"/>
  <c r="D10" i="24" s="1"/>
  <c r="I11" i="22"/>
  <c r="I24" i="22" s="1"/>
  <c r="E10" i="24" s="1"/>
  <c r="Q4" i="7"/>
  <c r="Q4" i="9" s="1"/>
  <c r="Q4" i="10" s="1"/>
  <c r="Q4" i="11" s="1"/>
  <c r="Q4" i="12" s="1"/>
  <c r="Q4" i="13" s="1"/>
  <c r="Q4" i="14" s="1"/>
  <c r="Q4" i="15" s="1"/>
  <c r="Q4" i="17" s="1"/>
  <c r="Q4" i="18" s="1"/>
  <c r="Q4" i="19" s="1"/>
  <c r="Q4" i="20" s="1"/>
  <c r="Q4" i="21" s="1"/>
  <c r="B16" i="22"/>
  <c r="C16" i="22"/>
  <c r="I8" i="7"/>
  <c r="J8" i="7"/>
  <c r="O4" i="7"/>
  <c r="O4" i="9" s="1"/>
  <c r="O4" i="10" s="1"/>
  <c r="O4" i="11" s="1"/>
  <c r="O4" i="12" s="1"/>
  <c r="O4" i="13" s="1"/>
  <c r="O4" i="14" s="1"/>
  <c r="O4" i="15" s="1"/>
  <c r="O4" i="17" s="1"/>
  <c r="O4" i="18" s="1"/>
  <c r="O4" i="19" s="1"/>
  <c r="O4" i="20" s="1"/>
  <c r="O4" i="21" s="1"/>
  <c r="M4" i="7"/>
  <c r="M4" i="9" s="1"/>
  <c r="M4" i="10" s="1"/>
  <c r="M4" i="11" s="1"/>
  <c r="M4" i="12" s="1"/>
  <c r="M4" i="13" s="1"/>
  <c r="M4" i="14" s="1"/>
  <c r="M4" i="15" s="1"/>
  <c r="M4" i="17" s="1"/>
  <c r="M4" i="18" s="1"/>
  <c r="M4" i="19" s="1"/>
  <c r="M4" i="20" s="1"/>
  <c r="M4" i="21" s="1"/>
  <c r="J39" i="20"/>
  <c r="J39" i="21"/>
  <c r="J39" i="19"/>
  <c r="J39" i="18"/>
  <c r="J39" i="17"/>
  <c r="J39" i="16"/>
  <c r="J39" i="15"/>
  <c r="J39" i="13"/>
  <c r="J39" i="14"/>
  <c r="J39" i="12"/>
  <c r="J39" i="11"/>
  <c r="J39" i="10"/>
  <c r="J39" i="9"/>
  <c r="J37" i="7"/>
  <c r="J35" i="7"/>
  <c r="J31" i="7"/>
  <c r="J9" i="7"/>
  <c r="J29" i="7"/>
  <c r="J33" i="7"/>
  <c r="J15" i="7"/>
  <c r="J13" i="7"/>
  <c r="J16" i="7"/>
  <c r="J14" i="7"/>
  <c r="J11" i="7"/>
  <c r="J12" i="7"/>
  <c r="J10" i="7"/>
  <c r="J38" i="7"/>
  <c r="J36" i="7"/>
  <c r="J34" i="7"/>
  <c r="J32" i="7"/>
  <c r="J30" i="7"/>
  <c r="J28" i="7"/>
  <c r="J26" i="7"/>
  <c r="J24" i="7"/>
  <c r="J22" i="7"/>
  <c r="J20" i="7"/>
  <c r="J18" i="7"/>
  <c r="I17" i="7"/>
  <c r="J17" i="7"/>
  <c r="J27" i="7"/>
  <c r="J25" i="7"/>
  <c r="J23" i="7"/>
  <c r="J21" i="7"/>
  <c r="J19" i="7"/>
  <c r="I16" i="7"/>
  <c r="I14" i="7"/>
  <c r="I12" i="7"/>
  <c r="I10" i="7"/>
  <c r="I37" i="7"/>
  <c r="I38" i="7"/>
  <c r="I36" i="7"/>
  <c r="I34" i="7"/>
  <c r="I32" i="7"/>
  <c r="I30" i="7"/>
  <c r="I28" i="7"/>
  <c r="I26" i="7"/>
  <c r="I24" i="7"/>
  <c r="I22" i="7"/>
  <c r="I20" i="7"/>
  <c r="I18" i="7"/>
  <c r="I15" i="7"/>
  <c r="I13" i="7"/>
  <c r="I11" i="7"/>
  <c r="I9" i="7"/>
  <c r="I35" i="7"/>
  <c r="I33" i="7"/>
  <c r="I31" i="7"/>
  <c r="I29" i="7"/>
  <c r="I27" i="7"/>
  <c r="I25" i="7"/>
  <c r="I23" i="7"/>
  <c r="I21" i="7"/>
  <c r="I19" i="7"/>
  <c r="K39" i="7"/>
  <c r="L39" i="7"/>
  <c r="H31" i="7"/>
  <c r="H15" i="7"/>
  <c r="H13" i="7"/>
  <c r="H17" i="7"/>
  <c r="H9" i="7"/>
  <c r="H27" i="7"/>
  <c r="H19" i="7"/>
  <c r="H11" i="7"/>
  <c r="H35" i="7"/>
  <c r="H23" i="7"/>
  <c r="H21" i="7"/>
  <c r="H37" i="7"/>
  <c r="H33" i="7"/>
  <c r="H29" i="7"/>
  <c r="H25" i="7"/>
  <c r="H36" i="7"/>
  <c r="H32" i="7"/>
  <c r="H24" i="7"/>
  <c r="H20" i="7"/>
  <c r="H16" i="7"/>
  <c r="H12" i="7"/>
  <c r="H28" i="7"/>
  <c r="H38" i="7"/>
  <c r="H34" i="7"/>
  <c r="H30" i="7"/>
  <c r="H26" i="7"/>
  <c r="H22" i="7"/>
  <c r="H18" i="7"/>
  <c r="H14" i="7"/>
  <c r="H10" i="7"/>
  <c r="H8" i="7"/>
  <c r="A1" i="7"/>
  <c r="A2" i="7"/>
  <c r="A3" i="7"/>
  <c r="G14" i="24" l="1"/>
  <c r="F15" i="24"/>
  <c r="G16" i="24"/>
  <c r="F13" i="24"/>
  <c r="F17" i="24"/>
  <c r="F9" i="24"/>
  <c r="C11" i="38" s="1"/>
  <c r="F10" i="24"/>
  <c r="G19" i="24"/>
  <c r="G15" i="24"/>
  <c r="C22" i="38" s="1"/>
  <c r="G17" i="24"/>
  <c r="B26" i="36" s="1"/>
  <c r="C28" i="36" s="1"/>
  <c r="G21" i="24"/>
  <c r="F24" i="24"/>
  <c r="G8" i="24"/>
  <c r="F14" i="24"/>
  <c r="C24" i="38" s="1"/>
  <c r="G20" i="24"/>
  <c r="G10" i="24"/>
  <c r="B9" i="36" s="1"/>
  <c r="C11" i="36" s="1"/>
  <c r="C20" i="36" s="1"/>
  <c r="G9" i="24"/>
  <c r="G11" i="24"/>
  <c r="F16" i="24"/>
  <c r="G22" i="24"/>
  <c r="C28" i="24"/>
  <c r="G13" i="24"/>
  <c r="C18" i="38" s="1"/>
  <c r="C19" i="38" s="1"/>
  <c r="C20" i="38" s="1"/>
  <c r="F23" i="24"/>
  <c r="C11" i="22"/>
  <c r="C24" i="22" s="1"/>
  <c r="B11" i="22"/>
  <c r="B24" i="22" s="1"/>
  <c r="X24" i="22"/>
  <c r="D18" i="24" s="1"/>
  <c r="O9" i="31"/>
  <c r="T8" i="27"/>
  <c r="U8" i="26"/>
  <c r="V8" i="26"/>
  <c r="D25" i="24"/>
  <c r="G25" i="24" s="1"/>
  <c r="L24" i="22"/>
  <c r="D12" i="24" s="1"/>
  <c r="E27" i="24"/>
  <c r="G27" i="24" s="1"/>
  <c r="E26" i="24"/>
  <c r="F26" i="24" s="1"/>
  <c r="B28" i="24"/>
  <c r="J39" i="7"/>
  <c r="G12" i="24" l="1"/>
  <c r="F12" i="24"/>
  <c r="C12" i="38" s="1"/>
  <c r="C14" i="38" s="1"/>
  <c r="C15" i="38" s="1"/>
  <c r="G26" i="24"/>
  <c r="F25" i="24"/>
  <c r="F27" i="24"/>
  <c r="F18" i="24"/>
  <c r="B22" i="36" s="1"/>
  <c r="C24" i="36" s="1"/>
  <c r="C25" i="36" s="1"/>
  <c r="C29" i="36" s="1"/>
  <c r="G18" i="24"/>
  <c r="V8" i="27"/>
  <c r="U8" i="27"/>
  <c r="P9" i="31"/>
  <c r="Q9" i="31"/>
  <c r="E28" i="24"/>
  <c r="D28" i="24"/>
  <c r="B30" i="24"/>
  <c r="C30" i="24"/>
  <c r="C23" i="38" l="1"/>
  <c r="C25" i="38" s="1"/>
  <c r="C26" i="38" s="1"/>
  <c r="C30" i="36"/>
  <c r="C31" i="36" s="1"/>
  <c r="C33" i="36" s="1"/>
  <c r="F28" i="24"/>
  <c r="E30" i="24"/>
  <c r="D30" i="24"/>
  <c r="G28" i="24"/>
  <c r="G30" i="24" l="1"/>
</calcChain>
</file>

<file path=xl/sharedStrings.xml><?xml version="1.0" encoding="utf-8"?>
<sst xmlns="http://schemas.openxmlformats.org/spreadsheetml/2006/main" count="1046" uniqueCount="228">
  <si>
    <t>شركة مساهمة مصرية (ش.م.م)</t>
  </si>
  <si>
    <t xml:space="preserve">الآدارة المالية </t>
  </si>
  <si>
    <t xml:space="preserve">دليل الحسابات </t>
  </si>
  <si>
    <t>المسلسل</t>
  </si>
  <si>
    <t xml:space="preserve">اسم الحساب </t>
  </si>
  <si>
    <t xml:space="preserve">البنك </t>
  </si>
  <si>
    <t>المبيعات</t>
  </si>
  <si>
    <t xml:space="preserve">المشتريات </t>
  </si>
  <si>
    <t xml:space="preserve">العملاء </t>
  </si>
  <si>
    <t xml:space="preserve">الموردون </t>
  </si>
  <si>
    <t xml:space="preserve">جارى الشركاء </t>
  </si>
  <si>
    <t xml:space="preserve">رأس مال </t>
  </si>
  <si>
    <t xml:space="preserve">المخزون </t>
  </si>
  <si>
    <t>الايرادات</t>
  </si>
  <si>
    <t xml:space="preserve">المصروفات </t>
  </si>
  <si>
    <t xml:space="preserve">أرصدة مدينة أخرى </t>
  </si>
  <si>
    <t xml:space="preserve">أرصدة دائنة أخرى </t>
  </si>
  <si>
    <t xml:space="preserve">أصول ثابتة </t>
  </si>
  <si>
    <t xml:space="preserve">أرباح مرحلة </t>
  </si>
  <si>
    <t>حساب 3</t>
  </si>
  <si>
    <t>حساب 4</t>
  </si>
  <si>
    <t>حساب 5</t>
  </si>
  <si>
    <t>ذ</t>
  </si>
  <si>
    <t>اليومية الامريكية لشهر ****</t>
  </si>
  <si>
    <t xml:space="preserve">التاريخ </t>
  </si>
  <si>
    <t xml:space="preserve">البيان </t>
  </si>
  <si>
    <t xml:space="preserve">نوع العملية </t>
  </si>
  <si>
    <t xml:space="preserve">متزن </t>
  </si>
  <si>
    <t>الفرق</t>
  </si>
  <si>
    <t>صرف</t>
  </si>
  <si>
    <t>تحصيل</t>
  </si>
  <si>
    <t>أثبات</t>
  </si>
  <si>
    <t xml:space="preserve">مدين </t>
  </si>
  <si>
    <t>دائن</t>
  </si>
  <si>
    <t>الآجمالى</t>
  </si>
  <si>
    <t>الآجمــــــــــــــــــــــــــــــــــــــــــــــــــــــالى</t>
  </si>
  <si>
    <t>الخزينة</t>
  </si>
  <si>
    <t>التأمينات الآجتماعية</t>
  </si>
  <si>
    <t xml:space="preserve">الشهر </t>
  </si>
  <si>
    <t>الآرصدة الافتتاحية</t>
  </si>
  <si>
    <t xml:space="preserve">يناير </t>
  </si>
  <si>
    <t>فبراير</t>
  </si>
  <si>
    <t>مارس</t>
  </si>
  <si>
    <t>أبريل</t>
  </si>
  <si>
    <t>مايو</t>
  </si>
  <si>
    <t>يونيو</t>
  </si>
  <si>
    <t>يوليه</t>
  </si>
  <si>
    <t>أغسطس</t>
  </si>
  <si>
    <t>سبتمبر</t>
  </si>
  <si>
    <t>أكتوبر</t>
  </si>
  <si>
    <t>نوفمبر</t>
  </si>
  <si>
    <t>ديسمبر</t>
  </si>
  <si>
    <t>التسويات</t>
  </si>
  <si>
    <t xml:space="preserve">الآجمالى </t>
  </si>
  <si>
    <t xml:space="preserve">أسم الحساب </t>
  </si>
  <si>
    <t xml:space="preserve">الآرصدة الافتتاحية </t>
  </si>
  <si>
    <t>الارصدة خلال الفترة</t>
  </si>
  <si>
    <t>الآرصدة الختامية</t>
  </si>
  <si>
    <t>ميزان المراجعة</t>
  </si>
  <si>
    <t>رقم القيد</t>
  </si>
  <si>
    <t xml:space="preserve">أسم العميل </t>
  </si>
  <si>
    <t xml:space="preserve">المبيعات </t>
  </si>
  <si>
    <t xml:space="preserve">الضريبة </t>
  </si>
  <si>
    <t xml:space="preserve">الخصم </t>
  </si>
  <si>
    <t xml:space="preserve">الصافى </t>
  </si>
  <si>
    <t xml:space="preserve">المدفوع </t>
  </si>
  <si>
    <t>تحليل العملاء 2017</t>
  </si>
  <si>
    <t xml:space="preserve">مسلسل </t>
  </si>
  <si>
    <t xml:space="preserve">الرصيد </t>
  </si>
  <si>
    <t xml:space="preserve">ألاجمالى </t>
  </si>
  <si>
    <t>رصيد التحليلى</t>
  </si>
  <si>
    <t>رصيد المركزية</t>
  </si>
  <si>
    <t xml:space="preserve">الحالة </t>
  </si>
  <si>
    <t>محمود</t>
  </si>
  <si>
    <t>تحليل الموردين 2017</t>
  </si>
  <si>
    <t>اسم المورد</t>
  </si>
  <si>
    <t>المشتريات</t>
  </si>
  <si>
    <t>تحليل المصروفات 2017</t>
  </si>
  <si>
    <t xml:space="preserve">رقم القيد </t>
  </si>
  <si>
    <t xml:space="preserve">دائن </t>
  </si>
  <si>
    <t xml:space="preserve">الاجمالى </t>
  </si>
  <si>
    <t>أجمالى المدين</t>
  </si>
  <si>
    <t xml:space="preserve">اجمالى الدائن </t>
  </si>
  <si>
    <t>تجميعى المصاريف 2017</t>
  </si>
  <si>
    <t>كهرباء</t>
  </si>
  <si>
    <t>انترنت</t>
  </si>
  <si>
    <t>الحالة</t>
  </si>
  <si>
    <t>أجمالى التحليلى</t>
  </si>
  <si>
    <t>أجمالى المركزية</t>
  </si>
  <si>
    <t xml:space="preserve">اسم الاصل </t>
  </si>
  <si>
    <t xml:space="preserve">تاريخ الشراء </t>
  </si>
  <si>
    <t>الاراضى</t>
  </si>
  <si>
    <t>المبانى والانشاءات</t>
  </si>
  <si>
    <t>الالات والمعدات</t>
  </si>
  <si>
    <t>اثاث ومعدات مكاتب</t>
  </si>
  <si>
    <t>وسائل نقل  (سيارات )</t>
  </si>
  <si>
    <t>تحليل الايرادات 2017</t>
  </si>
  <si>
    <t>تجميعى الايراد 2017</t>
  </si>
  <si>
    <t>بيع</t>
  </si>
  <si>
    <t xml:space="preserve">المسلسل </t>
  </si>
  <si>
    <t>التصنيف</t>
  </si>
  <si>
    <t>المبلغ</t>
  </si>
  <si>
    <t xml:space="preserve">صافى قيمة الاصل </t>
  </si>
  <si>
    <t>تحليل الاهلاك 2017</t>
  </si>
  <si>
    <t>تم بيع بضاعة مبلغ 350000 تم تحصيل 300000 نقدا زالباقى يستحق على شركة الهدى فى 30/4</t>
  </si>
  <si>
    <t xml:space="preserve">تم شراء سيارة نقل بضاعة للشركة بمبلغ 120000 وتم سداد قيمتها بالبنك </t>
  </si>
  <si>
    <t>تم سداد مرتبات الموظفين عن شهر يناير وفبراير قيمتها 60000</t>
  </si>
  <si>
    <t>تم تحصل ايرادات لخدمات تقدمها الشركة بمبلغ 90000</t>
  </si>
  <si>
    <t xml:space="preserve">تم سداد المستحق لشركة الحمد من حساب المشتريات فى شهر يناير </t>
  </si>
  <si>
    <t xml:space="preserve">تم تحصيل باقى قيمة المبيعات من شركة الهدى </t>
  </si>
  <si>
    <t>تم سداد قيمة مصروفات كهرباء ومياه وخلافة تقدر ب 5000</t>
  </si>
  <si>
    <t>تم تحصيل قيمة مبيعات نقدا بمبلغ 95000</t>
  </si>
  <si>
    <t xml:space="preserve">تم سداد قيمة مشتريات 30000 نقدا </t>
  </si>
  <si>
    <t xml:space="preserve">تم شراء بضاعة من شركة الامل ب 50000 بالاجل </t>
  </si>
  <si>
    <t>سداد مرتبات بمبلغ 60000</t>
  </si>
  <si>
    <t>تحقيق ايراد خدمات 60000</t>
  </si>
  <si>
    <t>بيع بضاعة بالاجل لشركة النور 12000</t>
  </si>
  <si>
    <t xml:space="preserve">تم ايداع 50000 بالبنك فى حساب الشركة </t>
  </si>
  <si>
    <t xml:space="preserve">تم شراء اثاث مكتبى للفرع الثانى للشركة بمبلغ 120000 بالبنك </t>
  </si>
  <si>
    <t xml:space="preserve">تم بيع بضاعة 180000 نصف نقدا ونصف بالاجل يتسحق فى اواخر يناير 2017 </t>
  </si>
  <si>
    <t xml:space="preserve">تم شراء مشتريات بمبلغ 250000 من شركة الحمد تم سداد قيمتها مناصفة نقدا والنصف الثانى بالاجل يستحق فى بداية شهر ابريل </t>
  </si>
  <si>
    <t>تم دفع 24000 قيمة ايجار مقر الشركة</t>
  </si>
  <si>
    <t>أيداع راس مال الشركة</t>
  </si>
  <si>
    <t>25/1/2016</t>
  </si>
  <si>
    <t xml:space="preserve">شرياء مشتريات نصف اجل ونصف نقدا </t>
  </si>
  <si>
    <t>بيع بضاعة نقدا والباقى يستحق فى 30/4</t>
  </si>
  <si>
    <t>28/2</t>
  </si>
  <si>
    <t xml:space="preserve">شراء سيارة </t>
  </si>
  <si>
    <t xml:space="preserve">سداد مرتبات الموظفين </t>
  </si>
  <si>
    <t>15/3/2016</t>
  </si>
  <si>
    <t xml:space="preserve">تحصيل خدمات </t>
  </si>
  <si>
    <t xml:space="preserve">سداد المستحق لشركة الحمد عن مشتريات شهر يناير </t>
  </si>
  <si>
    <t>30/4</t>
  </si>
  <si>
    <t xml:space="preserve">تحصيل باقى قيمة الميعات لدى شركة الهدى </t>
  </si>
  <si>
    <t>25/5</t>
  </si>
  <si>
    <t xml:space="preserve">سداد مصاريف الكهرباء وخلافة </t>
  </si>
  <si>
    <t>30/6/2016</t>
  </si>
  <si>
    <t xml:space="preserve">سداد مصاريف ايجار مقر الشركة </t>
  </si>
  <si>
    <t xml:space="preserve">تحصيل قيمة المبيعات نقدا </t>
  </si>
  <si>
    <t>20/8</t>
  </si>
  <si>
    <t>14/9</t>
  </si>
  <si>
    <t>30/10</t>
  </si>
  <si>
    <t xml:space="preserve">شراء مشتريات بالاجل </t>
  </si>
  <si>
    <t xml:space="preserve">سداد المرتبات </t>
  </si>
  <si>
    <t>25/11</t>
  </si>
  <si>
    <t xml:space="preserve">تحصيل ايراد </t>
  </si>
  <si>
    <t xml:space="preserve">بيع بضاعة بالاجل </t>
  </si>
  <si>
    <t>16/12</t>
  </si>
  <si>
    <t xml:space="preserve">ايداع نقدى فى حساب البنك </t>
  </si>
  <si>
    <t>20/12</t>
  </si>
  <si>
    <t xml:space="preserve">شراء اثاث مكتبى </t>
  </si>
  <si>
    <t>30/12</t>
  </si>
  <si>
    <t xml:space="preserve">بيع بضاعة نصف بالاجل ونصف نقدا </t>
  </si>
  <si>
    <t>مرتبات</t>
  </si>
  <si>
    <t>ايجار</t>
  </si>
  <si>
    <t xml:space="preserve">الامل </t>
  </si>
  <si>
    <t>قائمة الدخل عن السنة المنتهية في 31 ديسمبر 2016</t>
  </si>
  <si>
    <t>البيان</t>
  </si>
  <si>
    <t>جزئى</t>
  </si>
  <si>
    <t>كلى</t>
  </si>
  <si>
    <t>يطرح مردوات ومسموحات المبيعات</t>
  </si>
  <si>
    <t>صافى المبيعات</t>
  </si>
  <si>
    <t>تكلفة المبيعات</t>
  </si>
  <si>
    <t>رصيد بضاعة اول المده</t>
  </si>
  <si>
    <t>يضاف: المشتريات</t>
  </si>
  <si>
    <t>يطرح: مردوات المشتريات</t>
  </si>
  <si>
    <t>صافى المشتريات</t>
  </si>
  <si>
    <t>تكلفة البضاعه المتاحة للبيع</t>
  </si>
  <si>
    <t>يطرح: مخزون بضاعة اخر المدة</t>
  </si>
  <si>
    <t>مجمل الربح</t>
  </si>
  <si>
    <t>يطرح المصروفات التشغيلية والإدارية</t>
  </si>
  <si>
    <t>المصروفات الإدارية</t>
  </si>
  <si>
    <t>مصروفات البيع والتوزيع</t>
  </si>
  <si>
    <t xml:space="preserve">مجموع المصروفات الإدارية </t>
  </si>
  <si>
    <t>صافى الربح التشغيلى</t>
  </si>
  <si>
    <t>الإيرادات والمكاسب الأخرى</t>
  </si>
  <si>
    <t>المصروفات والخسائر الأخرى</t>
  </si>
  <si>
    <t>مجموع الإيرادات والمكاسب والمصروفات الأخرى</t>
  </si>
  <si>
    <t>صافى الربح قبل الضريبة</t>
  </si>
  <si>
    <t>ضريبة الدخل</t>
  </si>
  <si>
    <t>صافى الربح بعد الضريبة</t>
  </si>
  <si>
    <t>يضاف صافى الربح من اى نشاط غير مستمر</t>
  </si>
  <si>
    <t>صافى الربح القابل للتوزيع</t>
  </si>
  <si>
    <t>قائمة الدخل 2016</t>
  </si>
  <si>
    <t xml:space="preserve">المخزون اخر المدة </t>
  </si>
  <si>
    <t>سيارات</t>
  </si>
  <si>
    <t xml:space="preserve">اثاث مكتبى </t>
  </si>
  <si>
    <t>حقوق الملكية</t>
  </si>
  <si>
    <t>النسبة</t>
  </si>
  <si>
    <t xml:space="preserve">مصروف الاهلاك </t>
  </si>
  <si>
    <t>الأصول الثابتة ( بالصافى )</t>
  </si>
  <si>
    <t xml:space="preserve">الأصول المتداولة </t>
  </si>
  <si>
    <t xml:space="preserve">إجمالى الأصول المتداولة </t>
  </si>
  <si>
    <t xml:space="preserve">الإلتزامات المتداولة </t>
  </si>
  <si>
    <t>مصروفات مستحقة</t>
  </si>
  <si>
    <t xml:space="preserve">إجمالى الإلتزامات المتداولة </t>
  </si>
  <si>
    <t>النقدية وما فى حكمها</t>
  </si>
  <si>
    <t>بيـــــــــــــــــــــان</t>
  </si>
  <si>
    <t>إيضــاح</t>
  </si>
  <si>
    <t xml:space="preserve">رقـــم </t>
  </si>
  <si>
    <t>2/4</t>
  </si>
  <si>
    <t>عملاء</t>
  </si>
  <si>
    <t>2/6</t>
  </si>
  <si>
    <t>2/7</t>
  </si>
  <si>
    <t xml:space="preserve">موردين </t>
  </si>
  <si>
    <t xml:space="preserve">رأس المال المدفوع </t>
  </si>
  <si>
    <t>2/8</t>
  </si>
  <si>
    <t xml:space="preserve">صافى الربح </t>
  </si>
  <si>
    <t>المبلغ بالجنية المصرى</t>
  </si>
  <si>
    <t xml:space="preserve">المركز المالى  في 31 ديسمبر 2016 </t>
  </si>
  <si>
    <t xml:space="preserve">شركة مساهمة مصرية </t>
  </si>
  <si>
    <t xml:space="preserve">المخزون أخر المدة </t>
  </si>
  <si>
    <t xml:space="preserve">أكاديمية أعمل بيزنس </t>
  </si>
  <si>
    <t>ضريبة القيمة المضافة</t>
  </si>
  <si>
    <t>الأستاذ العام لسنة ***</t>
  </si>
  <si>
    <t>التسويات الجردية</t>
  </si>
  <si>
    <t>القيد الافتتاحى لسنة ***</t>
  </si>
  <si>
    <t>سداد مشتريات نقدا</t>
  </si>
  <si>
    <t>الأصول الغير متداولة</t>
  </si>
  <si>
    <t>أجمالي الالتزامات وحقوق الملكية</t>
  </si>
  <si>
    <t>اجمالى حقوق الملكية</t>
  </si>
  <si>
    <t xml:space="preserve">إجمالى الإلتزامات </t>
  </si>
  <si>
    <t>إجمالى الأصول الغير متداولة</t>
  </si>
  <si>
    <t xml:space="preserve">إجمالى الأصول </t>
  </si>
  <si>
    <t xml:space="preserve">فى 1/1/2016 تم تأسيس شركة أعمل بيزنس برأس مال مبدئى قدرة 1000000 
تم ايداع نصفة فى البنك و 250000 فى الخزينة 
والباقى تم شراء سيارة للشركة بمبلغ 120000 والباقى تم شراء مواد خام به </t>
  </si>
  <si>
    <t xml:space="preserve">سحب صاحب الشركة 40000 لحسابة الشخصى </t>
  </si>
  <si>
    <t>سحب نقدى فى حساب جارى الشريك</t>
  </si>
  <si>
    <t>( جارى الشركاء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</si>
</sst>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_-;_-* #,##0.00\-;_-* &quot;-&quot;??_-;_-@_-"/>
    <numFmt numFmtId="165" formatCode="_-* #,##0.00\ _ج_._م_._‏_-;\-* #,##0.00\ _ج_._م_._‏_-;_-* &quot;-&quot;??\ _ج_._م_._‏_-;_-@_-"/>
    <numFmt numFmtId="166" formatCode="_-* #,##0_-;_-* #,##0\-;_-* &quot;-&quot;??_-;_-@_-"/>
    <numFmt numFmtId="167" formatCode="[$-10B0000]d\ mmmm\ yyyy;@"/>
    <numFmt numFmtId="168" formatCode="[$-20B0000]d\ mmmm\ yyyy;@"/>
    <numFmt numFmtId="169" formatCode="[$-1010000]yyyy/mm/dd;@"/>
    <numFmt numFmtId="170" formatCode="0.00;[Red]0.00"/>
  </numFmts>
  <fonts count="52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abic Transparent"/>
      <charset val="178"/>
    </font>
    <font>
      <sz val="12"/>
      <name val="Arabic Transparent"/>
      <charset val="178"/>
    </font>
    <font>
      <sz val="18"/>
      <color theme="1"/>
      <name val="Calibri"/>
      <family val="2"/>
      <scheme val="minor"/>
    </font>
    <font>
      <b/>
      <sz val="14"/>
      <color theme="0"/>
      <name val="Sitka Subheading"/>
    </font>
    <font>
      <b/>
      <sz val="11"/>
      <color theme="1"/>
      <name val="Sitka Subheading"/>
    </font>
    <font>
      <sz val="11"/>
      <color theme="1"/>
      <name val="Sitka Subheading"/>
    </font>
    <font>
      <b/>
      <sz val="16"/>
      <color theme="0"/>
      <name val="Sitka Subheading"/>
    </font>
    <font>
      <b/>
      <sz val="12"/>
      <color theme="1"/>
      <name val="Sitka Subheading"/>
    </font>
    <font>
      <b/>
      <sz val="12"/>
      <color theme="1"/>
      <name val="Calibri Light"/>
      <family val="1"/>
      <scheme val="major"/>
    </font>
    <font>
      <b/>
      <sz val="12"/>
      <name val="Sitka Subheading"/>
    </font>
    <font>
      <b/>
      <sz val="12"/>
      <name val="Calibri Light"/>
      <family val="1"/>
      <scheme val="major"/>
    </font>
    <font>
      <b/>
      <u/>
      <sz val="12"/>
      <color theme="1"/>
      <name val="Sitka Subheading"/>
    </font>
    <font>
      <b/>
      <sz val="14"/>
      <color theme="1"/>
      <name val="Calibri Light"/>
      <family val="1"/>
      <scheme val="major"/>
    </font>
    <font>
      <b/>
      <sz val="11"/>
      <color theme="1"/>
      <name val="Calibri Light"/>
      <family val="1"/>
      <charset val="178"/>
      <scheme val="major"/>
    </font>
    <font>
      <b/>
      <sz val="12"/>
      <color theme="1"/>
      <name val="Calibri Light"/>
      <family val="1"/>
      <charset val="178"/>
      <scheme val="major"/>
    </font>
    <font>
      <b/>
      <sz val="16"/>
      <color theme="1"/>
      <name val="Sitka Subheading"/>
    </font>
    <font>
      <b/>
      <sz val="16"/>
      <color rgb="FFC00000"/>
      <name val="Calibri"/>
      <family val="2"/>
      <scheme val="minor"/>
    </font>
    <font>
      <b/>
      <sz val="12"/>
      <color rgb="FFFF0000"/>
      <name val="Calibri Light"/>
      <family val="1"/>
      <scheme val="major"/>
    </font>
    <font>
      <b/>
      <u/>
      <sz val="16"/>
      <name val="Times New Roman"/>
      <family val="1"/>
      <charset val="178"/>
    </font>
    <font>
      <b/>
      <sz val="16"/>
      <name val="Times New Roman"/>
      <family val="1"/>
      <charset val="178"/>
    </font>
    <font>
      <b/>
      <sz val="20"/>
      <name val="Times New Roman"/>
      <family val="1"/>
      <charset val="178"/>
    </font>
    <font>
      <b/>
      <sz val="20"/>
      <name val="Times New Roman"/>
      <family val="1"/>
    </font>
    <font>
      <sz val="20"/>
      <name val="Times New Roman"/>
      <family val="1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6"/>
      <name val="Arial"/>
      <family val="2"/>
    </font>
    <font>
      <b/>
      <u/>
      <sz val="16"/>
      <name val="Times New Roman"/>
      <family val="1"/>
    </font>
    <font>
      <sz val="16"/>
      <color indexed="8"/>
      <name val="Times New Roman"/>
      <family val="1"/>
    </font>
    <font>
      <b/>
      <sz val="10"/>
      <name val="Calibri"/>
      <family val="2"/>
      <scheme val="minor"/>
    </font>
    <font>
      <b/>
      <sz val="16"/>
      <color rgb="FFFF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gradientFill type="path" left="0.5" right="0.5" top="0.5" bottom="0.5">
        <stop position="0">
          <color theme="0"/>
        </stop>
        <stop position="1">
          <color rgb="FFFFC000"/>
        </stop>
      </gradientFill>
    </fill>
    <fill>
      <gradientFill type="path" left="0.5" right="0.5" top="0.5" bottom="0.5">
        <stop position="0">
          <color theme="0"/>
        </stop>
        <stop position="1">
          <color theme="4" tint="-0.25098422193060094"/>
        </stop>
      </gradientFill>
    </fill>
    <fill>
      <gradientFill type="path">
        <stop position="0">
          <color theme="0"/>
        </stop>
        <stop position="1">
          <color rgb="FFFFC000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patternFill patternType="solid">
        <fgColor theme="9" tint="0.59999389629810485"/>
        <bgColor indexed="64"/>
      </patternFill>
    </fill>
    <fill>
      <patternFill patternType="darkUp">
        <bgColor rgb="FF00FF99"/>
      </patternFill>
    </fill>
    <fill>
      <patternFill patternType="darkUp">
        <bgColor rgb="FFFF0000"/>
      </patternFill>
    </fill>
    <fill>
      <patternFill patternType="solid">
        <fgColor rgb="FF00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1DFF83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theme="2" tint="-0.24994659260841701"/>
      </bottom>
      <diagonal/>
    </border>
    <border>
      <left/>
      <right style="medium">
        <color indexed="64"/>
      </right>
      <top/>
      <bottom style="thin">
        <color theme="2" tint="-0.24994659260841701"/>
      </bottom>
      <diagonal/>
    </border>
    <border>
      <left style="medium">
        <color indexed="64"/>
      </left>
      <right/>
      <top style="thin">
        <color theme="2" tint="-0.24994659260841701"/>
      </top>
      <bottom/>
      <diagonal/>
    </border>
    <border>
      <left/>
      <right style="medium">
        <color indexed="64"/>
      </right>
      <top style="thin">
        <color theme="2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18" fillId="0" borderId="0" applyFont="0" applyFill="0" applyBorder="0" applyAlignment="0" applyProtection="0"/>
    <xf numFmtId="0" fontId="19" fillId="0" borderId="0"/>
    <xf numFmtId="0" fontId="19" fillId="0" borderId="0"/>
    <xf numFmtId="165" fontId="18" fillId="0" borderId="0" applyFont="0" applyFill="0" applyBorder="0" applyAlignment="0" applyProtection="0"/>
  </cellStyleXfs>
  <cellXfs count="22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4" fontId="8" fillId="3" borderId="16" xfId="0" applyNumberFormat="1" applyFont="1" applyFill="1" applyBorder="1" applyAlignment="1">
      <alignment horizontal="center" vertical="center"/>
    </xf>
    <xf numFmtId="164" fontId="2" fillId="4" borderId="16" xfId="0" applyNumberFormat="1" applyFont="1" applyFill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/>
    </xf>
    <xf numFmtId="164" fontId="9" fillId="3" borderId="16" xfId="0" applyNumberFormat="1" applyFont="1" applyFill="1" applyBorder="1" applyAlignment="1">
      <alignment horizontal="center"/>
    </xf>
    <xf numFmtId="164" fontId="10" fillId="0" borderId="16" xfId="0" applyNumberFormat="1" applyFont="1" applyBorder="1" applyAlignment="1">
      <alignment horizontal="center" vertical="center"/>
    </xf>
    <xf numFmtId="164" fontId="9" fillId="3" borderId="16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0" fillId="0" borderId="0" xfId="0" applyFill="1"/>
    <xf numFmtId="164" fontId="0" fillId="0" borderId="0" xfId="0" applyNumberFormat="1"/>
    <xf numFmtId="164" fontId="9" fillId="0" borderId="16" xfId="0" applyNumberFormat="1" applyFont="1" applyBorder="1" applyAlignment="1">
      <alignment horizontal="center"/>
    </xf>
    <xf numFmtId="164" fontId="10" fillId="5" borderId="16" xfId="0" applyNumberFormat="1" applyFont="1" applyFill="1" applyBorder="1" applyAlignment="1">
      <alignment horizontal="center"/>
    </xf>
    <xf numFmtId="0" fontId="13" fillId="10" borderId="7" xfId="0" applyFont="1" applyFill="1" applyBorder="1" applyAlignment="1">
      <alignment horizontal="center" vertical="center"/>
    </xf>
    <xf numFmtId="164" fontId="9" fillId="0" borderId="20" xfId="0" applyNumberFormat="1" applyFont="1" applyBorder="1" applyAlignment="1">
      <alignment horizontal="center"/>
    </xf>
    <xf numFmtId="164" fontId="2" fillId="13" borderId="19" xfId="0" applyNumberFormat="1" applyFont="1" applyFill="1" applyBorder="1" applyAlignment="1">
      <alignment horizontal="center"/>
    </xf>
    <xf numFmtId="164" fontId="3" fillId="14" borderId="22" xfId="0" applyNumberFormat="1" applyFont="1" applyFill="1" applyBorder="1" applyAlignment="1">
      <alignment horizontal="center" vertical="center"/>
    </xf>
    <xf numFmtId="164" fontId="9" fillId="14" borderId="7" xfId="0" applyNumberFormat="1" applyFont="1" applyFill="1" applyBorder="1" applyAlignment="1">
      <alignment horizontal="center" vertical="center"/>
    </xf>
    <xf numFmtId="164" fontId="10" fillId="14" borderId="7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16" xfId="0" applyBorder="1"/>
    <xf numFmtId="0" fontId="0" fillId="0" borderId="3" xfId="0" applyBorder="1"/>
    <xf numFmtId="0" fontId="0" fillId="0" borderId="4" xfId="0" applyBorder="1"/>
    <xf numFmtId="0" fontId="16" fillId="8" borderId="1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3" fillId="14" borderId="7" xfId="0" applyFont="1" applyFill="1" applyBorder="1" applyAlignment="1">
      <alignment vertical="center"/>
    </xf>
    <xf numFmtId="14" fontId="0" fillId="0" borderId="16" xfId="0" applyNumberFormat="1" applyBorder="1"/>
    <xf numFmtId="16" fontId="0" fillId="0" borderId="16" xfId="0" applyNumberFormat="1" applyBorder="1"/>
    <xf numFmtId="0" fontId="16" fillId="8" borderId="26" xfId="0" applyFont="1" applyFill="1" applyBorder="1" applyAlignment="1">
      <alignment horizontal="center" vertical="center"/>
    </xf>
    <xf numFmtId="0" fontId="16" fillId="8" borderId="27" xfId="0" applyFont="1" applyFill="1" applyBorder="1" applyAlignment="1">
      <alignment horizontal="center" vertical="center"/>
    </xf>
    <xf numFmtId="0" fontId="16" fillId="15" borderId="1" xfId="0" applyFont="1" applyFill="1" applyBorder="1" applyAlignment="1">
      <alignment horizontal="center"/>
    </xf>
    <xf numFmtId="0" fontId="16" fillId="15" borderId="2" xfId="0" applyFont="1" applyFill="1" applyBorder="1" applyAlignment="1">
      <alignment horizontal="center"/>
    </xf>
    <xf numFmtId="0" fontId="16" fillId="15" borderId="3" xfId="0" applyFont="1" applyFill="1" applyBorder="1" applyAlignment="1">
      <alignment horizontal="center"/>
    </xf>
    <xf numFmtId="0" fontId="16" fillId="15" borderId="4" xfId="0" applyFont="1" applyFill="1" applyBorder="1" applyAlignment="1">
      <alignment horizontal="center"/>
    </xf>
    <xf numFmtId="0" fontId="16" fillId="15" borderId="6" xfId="0" applyFont="1" applyFill="1" applyBorder="1" applyAlignment="1">
      <alignment horizontal="center"/>
    </xf>
    <xf numFmtId="0" fontId="16" fillId="15" borderId="2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0" fillId="16" borderId="0" xfId="0" applyFill="1"/>
    <xf numFmtId="0" fontId="16" fillId="8" borderId="16" xfId="0" applyFont="1" applyFill="1" applyBorder="1" applyAlignment="1">
      <alignment horizontal="center" vertical="center"/>
    </xf>
    <xf numFmtId="0" fontId="0" fillId="17" borderId="16" xfId="0" applyFill="1" applyBorder="1"/>
    <xf numFmtId="0" fontId="16" fillId="15" borderId="16" xfId="0" applyFont="1" applyFill="1" applyBorder="1" applyAlignment="1">
      <alignment horizontal="center"/>
    </xf>
    <xf numFmtId="166" fontId="0" fillId="0" borderId="16" xfId="0" applyNumberFormat="1" applyBorder="1"/>
    <xf numFmtId="0" fontId="17" fillId="0" borderId="16" xfId="0" applyFont="1" applyBorder="1"/>
    <xf numFmtId="164" fontId="0" fillId="0" borderId="16" xfId="0" applyNumberFormat="1" applyFont="1" applyBorder="1"/>
    <xf numFmtId="167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25" xfId="0" applyBorder="1"/>
    <xf numFmtId="167" fontId="0" fillId="0" borderId="16" xfId="0" applyNumberFormat="1" applyBorder="1"/>
    <xf numFmtId="167" fontId="0" fillId="0" borderId="7" xfId="0" applyNumberFormat="1" applyBorder="1"/>
    <xf numFmtId="167" fontId="3" fillId="8" borderId="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8" borderId="1" xfId="0" applyFont="1" applyFill="1" applyBorder="1" applyAlignment="1">
      <alignment horizontal="center" vertical="center"/>
    </xf>
    <xf numFmtId="0" fontId="0" fillId="19" borderId="3" xfId="0" applyFill="1" applyBorder="1" applyAlignment="1">
      <alignment horizontal="center"/>
    </xf>
    <xf numFmtId="0" fontId="0" fillId="19" borderId="6" xfId="0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16" fillId="9" borderId="16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20" fillId="0" borderId="0" xfId="2" applyFont="1" applyAlignment="1">
      <alignment horizontal="center" vertical="center" wrapText="1" readingOrder="2"/>
    </xf>
    <xf numFmtId="0" fontId="20" fillId="0" borderId="0" xfId="2" applyFont="1" applyAlignment="1">
      <alignment horizontal="center" vertical="center" readingOrder="2"/>
    </xf>
    <xf numFmtId="0" fontId="0" fillId="0" borderId="0" xfId="0" applyAlignment="1"/>
    <xf numFmtId="9" fontId="21" fillId="0" borderId="0" xfId="2" applyNumberFormat="1" applyFont="1" applyAlignment="1">
      <alignment horizontal="center" vertical="center" wrapText="1" readingOrder="2"/>
    </xf>
    <xf numFmtId="0" fontId="0" fillId="0" borderId="0" xfId="0" applyAlignment="1">
      <alignment horizontal="center"/>
    </xf>
    <xf numFmtId="16" fontId="22" fillId="0" borderId="0" xfId="0" applyNumberFormat="1" applyFont="1" applyFill="1"/>
    <xf numFmtId="0" fontId="22" fillId="0" borderId="0" xfId="0" applyFont="1" applyFill="1"/>
    <xf numFmtId="14" fontId="0" fillId="0" borderId="13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6" fontId="0" fillId="0" borderId="10" xfId="0" applyNumberFormat="1" applyBorder="1" applyAlignment="1">
      <alignment horizontal="center" vertical="center"/>
    </xf>
    <xf numFmtId="16" fontId="0" fillId="0" borderId="13" xfId="0" applyNumberFormat="1" applyBorder="1" applyAlignment="1">
      <alignment horizontal="center" vertical="center"/>
    </xf>
    <xf numFmtId="164" fontId="0" fillId="0" borderId="0" xfId="0" applyNumberFormat="1" applyFill="1" applyBorder="1"/>
    <xf numFmtId="0" fontId="0" fillId="0" borderId="0" xfId="0" applyFill="1" applyBorder="1"/>
    <xf numFmtId="43" fontId="0" fillId="0" borderId="0" xfId="0" applyNumberFormat="1"/>
    <xf numFmtId="168" fontId="0" fillId="0" borderId="16" xfId="0" applyNumberFormat="1" applyBorder="1"/>
    <xf numFmtId="14" fontId="0" fillId="0" borderId="0" xfId="0" applyNumberFormat="1"/>
    <xf numFmtId="18" fontId="0" fillId="0" borderId="0" xfId="0" applyNumberFormat="1"/>
    <xf numFmtId="0" fontId="26" fillId="20" borderId="28" xfId="0" applyFont="1" applyFill="1" applyBorder="1" applyAlignment="1">
      <alignment horizontal="center" vertical="center"/>
    </xf>
    <xf numFmtId="38" fontId="28" fillId="0" borderId="29" xfId="0" applyNumberFormat="1" applyFont="1" applyBorder="1" applyAlignment="1">
      <alignment horizontal="center" vertical="center"/>
    </xf>
    <xf numFmtId="38" fontId="30" fillId="3" borderId="28" xfId="0" applyNumberFormat="1" applyFont="1" applyFill="1" applyBorder="1" applyAlignment="1">
      <alignment horizontal="center" vertical="center"/>
    </xf>
    <xf numFmtId="38" fontId="28" fillId="0" borderId="31" xfId="0" applyNumberFormat="1" applyFont="1" applyBorder="1" applyAlignment="1">
      <alignment horizontal="center" vertical="center"/>
    </xf>
    <xf numFmtId="38" fontId="28" fillId="0" borderId="32" xfId="0" applyNumberFormat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38" fontId="28" fillId="0" borderId="35" xfId="0" applyNumberFormat="1" applyFont="1" applyBorder="1" applyAlignment="1">
      <alignment horizontal="center" vertical="center"/>
    </xf>
    <xf numFmtId="38" fontId="33" fillId="0" borderId="31" xfId="0" applyNumberFormat="1" applyFont="1" applyBorder="1" applyAlignment="1">
      <alignment horizontal="center" vertical="center"/>
    </xf>
    <xf numFmtId="0" fontId="24" fillId="0" borderId="39" xfId="0" applyFont="1" applyBorder="1" applyAlignment="1">
      <alignment horizontal="centerContinuous" vertical="center"/>
    </xf>
    <xf numFmtId="0" fontId="25" fillId="0" borderId="0" xfId="0" applyFont="1" applyBorder="1" applyAlignment="1">
      <alignment horizontal="centerContinuous" vertical="center"/>
    </xf>
    <xf numFmtId="0" fontId="25" fillId="0" borderId="40" xfId="0" applyFont="1" applyBorder="1" applyAlignment="1">
      <alignment horizontal="centerContinuous" vertical="center"/>
    </xf>
    <xf numFmtId="0" fontId="26" fillId="20" borderId="41" xfId="0" applyFont="1" applyFill="1" applyBorder="1" applyAlignment="1">
      <alignment horizontal="center" vertical="center"/>
    </xf>
    <xf numFmtId="0" fontId="26" fillId="20" borderId="42" xfId="0" applyFont="1" applyFill="1" applyBorder="1" applyAlignment="1">
      <alignment horizontal="center" vertical="center"/>
    </xf>
    <xf numFmtId="0" fontId="27" fillId="0" borderId="43" xfId="0" applyFont="1" applyBorder="1"/>
    <xf numFmtId="38" fontId="28" fillId="0" borderId="44" xfId="0" applyNumberFormat="1" applyFont="1" applyBorder="1" applyAlignment="1">
      <alignment horizontal="center"/>
    </xf>
    <xf numFmtId="0" fontId="27" fillId="0" borderId="45" xfId="0" applyFont="1" applyBorder="1"/>
    <xf numFmtId="38" fontId="28" fillId="0" borderId="46" xfId="0" applyNumberFormat="1" applyFont="1" applyBorder="1" applyAlignment="1">
      <alignment horizontal="center"/>
    </xf>
    <xf numFmtId="0" fontId="29" fillId="3" borderId="41" xfId="0" applyFont="1" applyFill="1" applyBorder="1"/>
    <xf numFmtId="38" fontId="30" fillId="3" borderId="42" xfId="0" applyNumberFormat="1" applyFont="1" applyFill="1" applyBorder="1" applyAlignment="1">
      <alignment horizontal="center"/>
    </xf>
    <xf numFmtId="0" fontId="31" fillId="0" borderId="47" xfId="0" applyFont="1" applyBorder="1"/>
    <xf numFmtId="38" fontId="28" fillId="0" borderId="48" xfId="0" applyNumberFormat="1" applyFont="1" applyBorder="1" applyAlignment="1">
      <alignment horizontal="center"/>
    </xf>
    <xf numFmtId="0" fontId="27" fillId="0" borderId="49" xfId="0" applyFont="1" applyBorder="1"/>
    <xf numFmtId="38" fontId="28" fillId="0" borderId="50" xfId="0" applyNumberFormat="1" applyFont="1" applyBorder="1" applyAlignment="1">
      <alignment horizontal="center"/>
    </xf>
    <xf numFmtId="0" fontId="27" fillId="0" borderId="51" xfId="0" applyFont="1" applyBorder="1"/>
    <xf numFmtId="38" fontId="28" fillId="0" borderId="52" xfId="0" applyNumberFormat="1" applyFont="1" applyBorder="1" applyAlignment="1">
      <alignment horizontal="center"/>
    </xf>
    <xf numFmtId="0" fontId="27" fillId="0" borderId="53" xfId="0" applyFont="1" applyBorder="1"/>
    <xf numFmtId="0" fontId="0" fillId="0" borderId="54" xfId="0" applyBorder="1" applyAlignment="1">
      <alignment horizontal="center"/>
    </xf>
    <xf numFmtId="0" fontId="27" fillId="0" borderId="55" xfId="0" applyFont="1" applyBorder="1"/>
    <xf numFmtId="38" fontId="28" fillId="0" borderId="56" xfId="0" applyNumberFormat="1" applyFont="1" applyBorder="1" applyAlignment="1">
      <alignment horizontal="center"/>
    </xf>
    <xf numFmtId="0" fontId="27" fillId="0" borderId="57" xfId="0" applyFont="1" applyBorder="1"/>
    <xf numFmtId="38" fontId="32" fillId="0" borderId="58" xfId="0" applyNumberFormat="1" applyFont="1" applyBorder="1" applyAlignment="1">
      <alignment horizontal="center"/>
    </xf>
    <xf numFmtId="0" fontId="27" fillId="0" borderId="47" xfId="0" applyFont="1" applyBorder="1"/>
    <xf numFmtId="38" fontId="33" fillId="0" borderId="48" xfId="0" applyNumberFormat="1" applyFont="1" applyBorder="1" applyAlignment="1">
      <alignment horizontal="center"/>
    </xf>
    <xf numFmtId="0" fontId="27" fillId="0" borderId="39" xfId="0" applyFont="1" applyBorder="1"/>
    <xf numFmtId="0" fontId="0" fillId="0" borderId="0" xfId="0" applyBorder="1" applyAlignment="1">
      <alignment horizontal="center" vertical="center"/>
    </xf>
    <xf numFmtId="38" fontId="34" fillId="0" borderId="40" xfId="0" applyNumberFormat="1" applyFont="1" applyBorder="1" applyAlignment="1">
      <alignment horizontal="center"/>
    </xf>
    <xf numFmtId="38" fontId="34" fillId="0" borderId="0" xfId="0" applyNumberFormat="1" applyFont="1" applyBorder="1"/>
    <xf numFmtId="0" fontId="0" fillId="0" borderId="36" xfId="0" applyBorder="1"/>
    <xf numFmtId="0" fontId="35" fillId="0" borderId="37" xfId="0" applyFont="1" applyFill="1" applyBorder="1" applyAlignment="1">
      <alignment horizontal="center" vertical="center"/>
    </xf>
    <xf numFmtId="0" fontId="0" fillId="0" borderId="37" xfId="0" applyBorder="1"/>
    <xf numFmtId="38" fontId="0" fillId="0" borderId="33" xfId="0" applyNumberFormat="1" applyBorder="1" applyAlignment="1">
      <alignment horizontal="center" vertical="center"/>
    </xf>
    <xf numFmtId="38" fontId="37" fillId="0" borderId="30" xfId="0" applyNumberFormat="1" applyFont="1" applyBorder="1" applyAlignment="1">
      <alignment horizontal="center" vertical="center"/>
    </xf>
    <xf numFmtId="38" fontId="28" fillId="0" borderId="46" xfId="0" applyNumberFormat="1" applyFont="1" applyBorder="1" applyAlignment="1">
      <alignment horizontal="center" vertical="center"/>
    </xf>
    <xf numFmtId="38" fontId="37" fillId="3" borderId="42" xfId="0" applyNumberFormat="1" applyFont="1" applyFill="1" applyBorder="1" applyAlignment="1">
      <alignment horizontal="center"/>
    </xf>
    <xf numFmtId="0" fontId="2" fillId="2" borderId="36" xfId="0" applyFont="1" applyFill="1" applyBorder="1" applyAlignment="1">
      <alignment vertical="center"/>
    </xf>
    <xf numFmtId="0" fontId="40" fillId="21" borderId="0" xfId="3" applyFont="1" applyFill="1" applyAlignment="1">
      <alignment horizontal="right" vertical="center" indent="2" readingOrder="2"/>
    </xf>
    <xf numFmtId="0" fontId="40" fillId="21" borderId="0" xfId="3" applyFont="1" applyFill="1" applyAlignment="1">
      <alignment horizontal="center" vertical="center" readingOrder="2"/>
    </xf>
    <xf numFmtId="3" fontId="40" fillId="21" borderId="0" xfId="3" applyNumberFormat="1" applyFont="1" applyFill="1" applyAlignment="1">
      <alignment horizontal="center" vertical="center" readingOrder="2"/>
    </xf>
    <xf numFmtId="3" fontId="42" fillId="21" borderId="0" xfId="3" applyNumberFormat="1" applyFont="1" applyFill="1" applyAlignment="1">
      <alignment horizontal="center" vertical="center" readingOrder="2"/>
    </xf>
    <xf numFmtId="3" fontId="40" fillId="21" borderId="0" xfId="3" applyNumberFormat="1" applyFont="1" applyFill="1" applyBorder="1" applyAlignment="1">
      <alignment horizontal="center" vertical="center" readingOrder="2"/>
    </xf>
    <xf numFmtId="3" fontId="42" fillId="21" borderId="0" xfId="3" applyNumberFormat="1" applyFont="1" applyFill="1" applyBorder="1" applyAlignment="1">
      <alignment horizontal="center" vertical="center" readingOrder="2"/>
    </xf>
    <xf numFmtId="3" fontId="41" fillId="21" borderId="0" xfId="3" applyNumberFormat="1" applyFont="1" applyFill="1" applyAlignment="1">
      <alignment horizontal="center" vertical="center" readingOrder="2"/>
    </xf>
    <xf numFmtId="0" fontId="43" fillId="0" borderId="0" xfId="0" applyFont="1"/>
    <xf numFmtId="0" fontId="44" fillId="8" borderId="16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/>
    </xf>
    <xf numFmtId="14" fontId="22" fillId="0" borderId="16" xfId="0" applyNumberFormat="1" applyFont="1" applyBorder="1" applyAlignment="1">
      <alignment horizontal="center"/>
    </xf>
    <xf numFmtId="0" fontId="22" fillId="0" borderId="16" xfId="0" applyNumberFormat="1" applyFont="1" applyBorder="1" applyAlignment="1">
      <alignment horizontal="center"/>
    </xf>
    <xf numFmtId="9" fontId="22" fillId="0" borderId="16" xfId="1" applyFont="1" applyBorder="1" applyAlignment="1">
      <alignment horizontal="center"/>
    </xf>
    <xf numFmtId="38" fontId="30" fillId="6" borderId="42" xfId="0" applyNumberFormat="1" applyFont="1" applyFill="1" applyBorder="1" applyAlignment="1">
      <alignment horizontal="center"/>
    </xf>
    <xf numFmtId="0" fontId="46" fillId="21" borderId="0" xfId="3" applyFont="1" applyFill="1" applyBorder="1" applyAlignment="1">
      <alignment horizontal="center" vertical="center" readingOrder="2"/>
    </xf>
    <xf numFmtId="0" fontId="48" fillId="21" borderId="0" xfId="3" applyFont="1" applyFill="1" applyBorder="1" applyAlignment="1">
      <alignment horizontal="center" vertical="center" readingOrder="2"/>
    </xf>
    <xf numFmtId="0" fontId="38" fillId="21" borderId="0" xfId="3" applyFont="1" applyFill="1" applyBorder="1" applyAlignment="1">
      <alignment horizontal="center" vertical="center" readingOrder="2"/>
    </xf>
    <xf numFmtId="49" fontId="39" fillId="21" borderId="0" xfId="3" applyNumberFormat="1" applyFont="1" applyFill="1" applyBorder="1" applyAlignment="1">
      <alignment horizontal="center" vertical="center" readingOrder="2"/>
    </xf>
    <xf numFmtId="0" fontId="39" fillId="21" borderId="0" xfId="3" applyFont="1" applyFill="1" applyBorder="1" applyAlignment="1">
      <alignment horizontal="center" vertical="center" readingOrder="2"/>
    </xf>
    <xf numFmtId="0" fontId="46" fillId="21" borderId="62" xfId="3" applyFont="1" applyFill="1" applyBorder="1" applyAlignment="1">
      <alignment horizontal="center" vertical="center" readingOrder="2"/>
    </xf>
    <xf numFmtId="169" fontId="47" fillId="21" borderId="63" xfId="0" applyNumberFormat="1" applyFont="1" applyFill="1" applyBorder="1" applyAlignment="1">
      <alignment horizontal="center" vertical="center" readingOrder="2"/>
    </xf>
    <xf numFmtId="3" fontId="48" fillId="21" borderId="40" xfId="3" applyNumberFormat="1" applyFont="1" applyFill="1" applyBorder="1" applyAlignment="1">
      <alignment horizontal="center" vertical="center" readingOrder="2"/>
    </xf>
    <xf numFmtId="0" fontId="38" fillId="21" borderId="39" xfId="3" applyFont="1" applyFill="1" applyBorder="1" applyAlignment="1">
      <alignment horizontal="center" vertical="center" readingOrder="2"/>
    </xf>
    <xf numFmtId="0" fontId="45" fillId="21" borderId="39" xfId="3" applyFont="1" applyFill="1" applyBorder="1" applyAlignment="1">
      <alignment horizontal="center" vertical="center" readingOrder="2"/>
    </xf>
    <xf numFmtId="0" fontId="49" fillId="21" borderId="39" xfId="3" applyFont="1" applyFill="1" applyBorder="1" applyAlignment="1">
      <alignment horizontal="center" vertical="center" readingOrder="2"/>
    </xf>
    <xf numFmtId="0" fontId="43" fillId="0" borderId="41" xfId="0" applyFont="1" applyBorder="1"/>
    <xf numFmtId="0" fontId="43" fillId="0" borderId="28" xfId="0" applyFont="1" applyBorder="1"/>
    <xf numFmtId="0" fontId="45" fillId="21" borderId="40" xfId="4" applyNumberFormat="1" applyFont="1" applyFill="1" applyBorder="1" applyAlignment="1">
      <alignment horizontal="center" vertical="center" readingOrder="2"/>
    </xf>
    <xf numFmtId="0" fontId="39" fillId="21" borderId="40" xfId="4" applyNumberFormat="1" applyFont="1" applyFill="1" applyBorder="1" applyAlignment="1">
      <alignment horizontal="center" vertical="center" readingOrder="2"/>
    </xf>
    <xf numFmtId="0" fontId="43" fillId="0" borderId="42" xfId="0" applyNumberFormat="1" applyFont="1" applyBorder="1"/>
    <xf numFmtId="0" fontId="39" fillId="3" borderId="64" xfId="3" applyFont="1" applyFill="1" applyBorder="1" applyAlignment="1">
      <alignment horizontal="center" vertical="center" readingOrder="2"/>
    </xf>
    <xf numFmtId="0" fontId="39" fillId="3" borderId="65" xfId="4" applyNumberFormat="1" applyFont="1" applyFill="1" applyBorder="1" applyAlignment="1">
      <alignment horizontal="center" vertical="center" readingOrder="2"/>
    </xf>
    <xf numFmtId="170" fontId="45" fillId="21" borderId="40" xfId="4" applyNumberFormat="1" applyFont="1" applyFill="1" applyBorder="1" applyAlignment="1">
      <alignment horizontal="center" vertical="center" readingOrder="2"/>
    </xf>
    <xf numFmtId="0" fontId="1" fillId="22" borderId="0" xfId="0" applyFont="1" applyFill="1" applyAlignment="1">
      <alignment horizontal="right"/>
    </xf>
    <xf numFmtId="0" fontId="1" fillId="22" borderId="0" xfId="0" applyFont="1" applyFill="1" applyAlignment="1">
      <alignment horizontal="center"/>
    </xf>
    <xf numFmtId="0" fontId="2" fillId="22" borderId="0" xfId="0" applyFont="1" applyFill="1" applyAlignment="1">
      <alignment horizontal="center"/>
    </xf>
    <xf numFmtId="0" fontId="46" fillId="21" borderId="0" xfId="3" applyFont="1" applyFill="1" applyBorder="1" applyAlignment="1">
      <alignment vertical="center" readingOrder="2"/>
    </xf>
    <xf numFmtId="0" fontId="39" fillId="6" borderId="64" xfId="3" applyFont="1" applyFill="1" applyBorder="1" applyAlignment="1">
      <alignment horizontal="center" vertical="center" readingOrder="2"/>
    </xf>
    <xf numFmtId="0" fontId="51" fillId="21" borderId="39" xfId="3" applyFont="1" applyFill="1" applyBorder="1" applyAlignment="1">
      <alignment horizontal="center" vertical="center" readingOrder="2"/>
    </xf>
    <xf numFmtId="0" fontId="0" fillId="23" borderId="0" xfId="0" applyFill="1"/>
    <xf numFmtId="0" fontId="14" fillId="23" borderId="0" xfId="0" applyFont="1" applyFill="1" applyAlignment="1">
      <alignment horizontal="center"/>
    </xf>
    <xf numFmtId="0" fontId="36" fillId="23" borderId="0" xfId="0" applyFont="1" applyFill="1" applyAlignment="1">
      <alignment horizontal="center"/>
    </xf>
    <xf numFmtId="0" fontId="13" fillId="10" borderId="23" xfId="0" applyFont="1" applyFill="1" applyBorder="1" applyAlignment="1">
      <alignment horizontal="center" vertical="center"/>
    </xf>
    <xf numFmtId="0" fontId="13" fillId="10" borderId="24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50" fillId="10" borderId="1" xfId="0" applyFont="1" applyFill="1" applyBorder="1" applyAlignment="1">
      <alignment horizontal="center" vertical="center" wrapText="1"/>
    </xf>
    <xf numFmtId="0" fontId="50" fillId="10" borderId="6" xfId="0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/>
    </xf>
    <xf numFmtId="0" fontId="13" fillId="10" borderId="7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164" fontId="14" fillId="11" borderId="16" xfId="0" applyNumberFormat="1" applyFont="1" applyFill="1" applyBorder="1" applyAlignment="1">
      <alignment horizontal="center" vertical="center"/>
    </xf>
    <xf numFmtId="164" fontId="15" fillId="12" borderId="16" xfId="0" applyNumberFormat="1" applyFont="1" applyFill="1" applyBorder="1" applyAlignment="1">
      <alignment horizontal="center" vertical="top"/>
    </xf>
    <xf numFmtId="164" fontId="3" fillId="7" borderId="5" xfId="0" applyNumberFormat="1" applyFont="1" applyFill="1" applyBorder="1" applyAlignment="1">
      <alignment horizontal="center" vertical="center"/>
    </xf>
    <xf numFmtId="164" fontId="3" fillId="7" borderId="2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top"/>
    </xf>
    <xf numFmtId="164" fontId="3" fillId="0" borderId="21" xfId="0" applyNumberFormat="1" applyFont="1" applyBorder="1" applyAlignment="1">
      <alignment horizontal="center" vertical="top"/>
    </xf>
    <xf numFmtId="0" fontId="11" fillId="6" borderId="17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39" fillId="21" borderId="59" xfId="3" applyFont="1" applyFill="1" applyBorder="1" applyAlignment="1">
      <alignment horizontal="center" vertical="center" readingOrder="2"/>
    </xf>
    <xf numFmtId="0" fontId="39" fillId="21" borderId="39" xfId="3" applyFont="1" applyFill="1" applyBorder="1" applyAlignment="1">
      <alignment horizontal="center" vertical="center" readingOrder="2"/>
    </xf>
    <xf numFmtId="0" fontId="2" fillId="22" borderId="0" xfId="0" applyFont="1" applyFill="1" applyAlignment="1">
      <alignment horizontal="center"/>
    </xf>
    <xf numFmtId="0" fontId="23" fillId="20" borderId="36" xfId="0" applyFont="1" applyFill="1" applyBorder="1" applyAlignment="1">
      <alignment horizontal="center" vertical="center"/>
    </xf>
    <xf numFmtId="0" fontId="23" fillId="20" borderId="37" xfId="0" applyFont="1" applyFill="1" applyBorder="1" applyAlignment="1">
      <alignment horizontal="center" vertical="center"/>
    </xf>
    <xf numFmtId="0" fontId="23" fillId="20" borderId="38" xfId="0" applyFont="1" applyFill="1" applyBorder="1" applyAlignment="1">
      <alignment horizontal="center" vertical="center"/>
    </xf>
    <xf numFmtId="0" fontId="3" fillId="14" borderId="6" xfId="0" applyFont="1" applyFill="1" applyBorder="1" applyAlignment="1">
      <alignment horizontal="center" vertical="center"/>
    </xf>
    <xf numFmtId="0" fontId="3" fillId="14" borderId="7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0" fontId="3" fillId="18" borderId="5" xfId="0" applyFont="1" applyFill="1" applyBorder="1" applyAlignment="1">
      <alignment horizontal="center" vertical="center"/>
    </xf>
    <xf numFmtId="0" fontId="3" fillId="18" borderId="2" xfId="0" applyFont="1" applyFill="1" applyBorder="1" applyAlignment="1">
      <alignment horizontal="center" vertical="center"/>
    </xf>
    <xf numFmtId="0" fontId="44" fillId="8" borderId="60" xfId="0" applyFont="1" applyFill="1" applyBorder="1" applyAlignment="1">
      <alignment horizontal="center" vertical="center"/>
    </xf>
    <xf numFmtId="0" fontId="44" fillId="8" borderId="61" xfId="0" applyFont="1" applyFill="1" applyBorder="1" applyAlignment="1">
      <alignment horizontal="center" vertical="center"/>
    </xf>
    <xf numFmtId="0" fontId="44" fillId="8" borderId="2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</cellXfs>
  <cellStyles count="5">
    <cellStyle name="Comma" xfId="4" builtinId="3"/>
    <cellStyle name="Normal" xfId="0" builtinId="0"/>
    <cellStyle name="Normal 2 2" xfId="2"/>
    <cellStyle name="Normal_القوائم المالية فى 31 أكتوبر 2002" xfId="3"/>
    <cellStyle name="Percent" xfId="1" builtinId="5"/>
  </cellStyles>
  <dxfs count="64">
    <dxf>
      <fill>
        <patternFill>
          <bgColor rgb="FF7030A0"/>
        </patternFill>
      </fill>
    </dxf>
    <dxf>
      <fill>
        <patternFill>
          <bgColor rgb="FFC00000"/>
        </patternFill>
      </fill>
    </dxf>
    <dxf>
      <fill>
        <patternFill>
          <bgColor rgb="FF7030A0"/>
        </patternFill>
      </fill>
    </dxf>
    <dxf>
      <fill>
        <patternFill>
          <bgColor rgb="FFC0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1DFF83"/>
      <color rgb="FF66FF99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6'!A1"/><Relationship Id="rId13" Type="http://schemas.openxmlformats.org/officeDocument/2006/relationships/hyperlink" Target="#'11'!A1"/><Relationship Id="rId18" Type="http://schemas.openxmlformats.org/officeDocument/2006/relationships/hyperlink" Target="#'&#1578;&#1581;&#1604;&#1610;&#1604; &#1575;&#1604;&#1593;&#1605;&#1604;&#1575;&#1569; '!A1"/><Relationship Id="rId26" Type="http://schemas.openxmlformats.org/officeDocument/2006/relationships/hyperlink" Target="#&#1575;&#1604;&#1605;&#1610;&#1586;&#1575;&#1606;&#1610;&#1577;!A1"/><Relationship Id="rId3" Type="http://schemas.openxmlformats.org/officeDocument/2006/relationships/hyperlink" Target="#'1'!A1"/><Relationship Id="rId21" Type="http://schemas.openxmlformats.org/officeDocument/2006/relationships/hyperlink" Target="#&#1575;&#1604;&#1575;&#1607;&#1604;&#1575;&#1603;!A1"/><Relationship Id="rId7" Type="http://schemas.openxmlformats.org/officeDocument/2006/relationships/hyperlink" Target="#'5'!A1"/><Relationship Id="rId12" Type="http://schemas.openxmlformats.org/officeDocument/2006/relationships/hyperlink" Target="#'10'!A1"/><Relationship Id="rId17" Type="http://schemas.openxmlformats.org/officeDocument/2006/relationships/hyperlink" Target="#'&#1605;&#1610;&#1586;&#1575;&#1606; &#1575;&#1604;&#1605;&#1585;&#1575;&#1580;&#1593;&#1577;'!R1C1"/><Relationship Id="rId25" Type="http://schemas.openxmlformats.org/officeDocument/2006/relationships/hyperlink" Target="#'&#1602;&#1575;&#1574;&#1605;&#1577; &#1575;&#1604;&#1583;&#1582;&#1604; '!A1"/><Relationship Id="rId2" Type="http://schemas.openxmlformats.org/officeDocument/2006/relationships/hyperlink" Target="#'0'!A1"/><Relationship Id="rId16" Type="http://schemas.openxmlformats.org/officeDocument/2006/relationships/hyperlink" Target="#'&#1575;&#1604;&#1570;&#1587;&#1578;&#1575;&#1584; &#1575;&#1604;&#1593;&#1575;&#1605; '!R1C1"/><Relationship Id="rId20" Type="http://schemas.openxmlformats.org/officeDocument/2006/relationships/hyperlink" Target="#'&#1578;&#1581;&#1604;&#1610;&#1604; &#1575;&#1604;&#1605;&#1589;&#1585;&#1608;&#1601;&#1575;&#1578;'!A1"/><Relationship Id="rId1" Type="http://schemas.openxmlformats.org/officeDocument/2006/relationships/hyperlink" Target="#'&#1583;&#1604;&#1610;&#1604; &#1575;&#1604;&#1581;&#1587;&#1575;&#1576;&#1575;&#1578;'!A1"/><Relationship Id="rId6" Type="http://schemas.openxmlformats.org/officeDocument/2006/relationships/hyperlink" Target="#'4'!A1"/><Relationship Id="rId11" Type="http://schemas.openxmlformats.org/officeDocument/2006/relationships/hyperlink" Target="#'9'!A1"/><Relationship Id="rId24" Type="http://schemas.openxmlformats.org/officeDocument/2006/relationships/hyperlink" Target="#Sheet1!A1"/><Relationship Id="rId5" Type="http://schemas.openxmlformats.org/officeDocument/2006/relationships/hyperlink" Target="#'3'!A1"/><Relationship Id="rId15" Type="http://schemas.openxmlformats.org/officeDocument/2006/relationships/hyperlink" Target="#'13'!A1"/><Relationship Id="rId23" Type="http://schemas.openxmlformats.org/officeDocument/2006/relationships/hyperlink" Target="#'&#1575;&#1604;&#1578;&#1591;&#1576;&#1610;&#1602; &#1575;&#1604;&#1593;&#1605;&#1604;&#1609; '!A1"/><Relationship Id="rId10" Type="http://schemas.openxmlformats.org/officeDocument/2006/relationships/hyperlink" Target="#'8'!A1"/><Relationship Id="rId19" Type="http://schemas.openxmlformats.org/officeDocument/2006/relationships/hyperlink" Target="#'&#1578;&#1581;&#1604;&#1610;&#1604; &#1575;&#1604;&#1605;&#1608;&#1585;&#1583;&#1610;&#1606;'!A1"/><Relationship Id="rId4" Type="http://schemas.openxmlformats.org/officeDocument/2006/relationships/hyperlink" Target="#'2'!A1"/><Relationship Id="rId9" Type="http://schemas.openxmlformats.org/officeDocument/2006/relationships/hyperlink" Target="#'7'!A1"/><Relationship Id="rId14" Type="http://schemas.openxmlformats.org/officeDocument/2006/relationships/hyperlink" Target="#'12'!A1"/><Relationship Id="rId22" Type="http://schemas.openxmlformats.org/officeDocument/2006/relationships/hyperlink" Target="#'&#1578;&#1581;&#1604;&#1610;&#1604; &#1575;&#1604;&#1575;&#1610;&#1585;&#1575;&#1583;&#1575;&#1578;'!A1"/><Relationship Id="rId27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&#1608;&#1575;&#1580;&#1607;&#1577; &#1575;&#1604;&#1576;&#1585;&#1606;&#1575;&#1605;&#1580;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&#1608;&#1575;&#1580;&#1607;&#1577; &#1575;&#1604;&#1576;&#1585;&#1606;&#1575;&#1605;&#1580;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&#1608;&#1575;&#1580;&#1607;&#1577; &#1575;&#1604;&#1576;&#1585;&#1606;&#1575;&#1605;&#1580;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&#1608;&#1575;&#1580;&#1607;&#1577; &#1575;&#1604;&#1576;&#1585;&#1606;&#1575;&#1605;&#1580;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&#1608;&#1575;&#1580;&#1607;&#1577; &#1575;&#1604;&#1576;&#1585;&#1606;&#1575;&#1605;&#1580;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&#1608;&#1575;&#1580;&#1607;&#1577; &#1575;&#1604;&#1576;&#1585;&#1606;&#1575;&#1605;&#1580;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&#1608;&#1575;&#1580;&#1607;&#1577; &#1575;&#1604;&#1576;&#1585;&#1606;&#1575;&#1605;&#1580;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&#1608;&#1575;&#1580;&#1607;&#1577; &#1575;&#1604;&#1576;&#1585;&#1606;&#1575;&#1605;&#1580;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&#1608;&#1575;&#1580;&#1607;&#1577; &#1575;&#1604;&#1576;&#1585;&#1606;&#1575;&#1605;&#1580;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&#1608;&#1575;&#1580;&#1607;&#1577; &#1575;&#1604;&#1576;&#1585;&#1606;&#1575;&#1605;&#1580;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&#1608;&#1575;&#1580;&#1607;&#1577; &#1575;&#1604;&#1576;&#1585;&#1606;&#1575;&#1605;&#1580;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&#1608;&#1575;&#1580;&#1607;&#1577; &#1575;&#1604;&#1576;&#1585;&#1606;&#1575;&#1605;&#1580;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&#1608;&#1575;&#1580;&#1607;&#1577; &#1575;&#1604;&#1576;&#1585;&#1606;&#1575;&#1605;&#1580;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&#1608;&#1575;&#1580;&#1607;&#1577; &#1575;&#1604;&#1576;&#1585;&#1606;&#1575;&#1605;&#1580;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&#1608;&#1575;&#1580;&#1607;&#1577; &#1575;&#1604;&#1576;&#1585;&#1606;&#1575;&#1605;&#1580;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&#1608;&#1575;&#1580;&#1607;&#1577; &#1575;&#1604;&#1576;&#1585;&#1606;&#1575;&#1605;&#1580;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&#1608;&#1575;&#1580;&#1607;&#1577; &#1575;&#1604;&#1576;&#1585;&#1606;&#1575;&#1605;&#1580;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&#1608;&#1575;&#1580;&#1607;&#1577; &#1575;&#1604;&#1576;&#1585;&#1606;&#1575;&#1605;&#1580;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&#1608;&#1575;&#1580;&#1607;&#1577; &#1575;&#1604;&#1576;&#1585;&#1606;&#1575;&#1605;&#1580;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&#1608;&#1575;&#1580;&#1607;&#1577; &#1575;&#1604;&#1576;&#1585;&#1606;&#1575;&#1605;&#1580;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&#1608;&#1575;&#1580;&#1607;&#1577; &#1575;&#1604;&#1576;&#1585;&#1606;&#1575;&#1605;&#1580;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&#1608;&#1575;&#1580;&#1607;&#1577; &#1575;&#1604;&#1576;&#1585;&#1606;&#1575;&#1605;&#1580;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&#1608;&#1575;&#1580;&#1607;&#1577; &#1575;&#1604;&#1576;&#1585;&#1606;&#1575;&#1605;&#1580;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&#1608;&#1575;&#1580;&#1607;&#1577; &#1575;&#1604;&#1576;&#1585;&#1606;&#1575;&#1605;&#1580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31752</xdr:colOff>
      <xdr:row>4</xdr:row>
      <xdr:rowOff>214313</xdr:rowOff>
    </xdr:from>
    <xdr:to>
      <xdr:col>10</xdr:col>
      <xdr:colOff>396877</xdr:colOff>
      <xdr:row>18</xdr:row>
      <xdr:rowOff>158750</xdr:rowOff>
    </xdr:to>
    <xdr:sp macro="" textlink="">
      <xdr:nvSpPr>
        <xdr:cNvPr id="20" name="Rectangle: Rounded Corners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/>
      </xdr:nvSpPr>
      <xdr:spPr>
        <a:xfrm>
          <a:off x="9877218623" y="976313"/>
          <a:ext cx="1571625" cy="2770187"/>
        </a:xfrm>
        <a:prstGeom prst="round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EG" sz="1100"/>
        </a:p>
      </xdr:txBody>
    </xdr:sp>
    <xdr:clientData/>
  </xdr:twoCellAnchor>
  <xdr:twoCellAnchor>
    <xdr:from>
      <xdr:col>0</xdr:col>
      <xdr:colOff>31750</xdr:colOff>
      <xdr:row>4</xdr:row>
      <xdr:rowOff>119063</xdr:rowOff>
    </xdr:from>
    <xdr:to>
      <xdr:col>2</xdr:col>
      <xdr:colOff>285758</xdr:colOff>
      <xdr:row>19</xdr:row>
      <xdr:rowOff>98425</xdr:rowOff>
    </xdr:to>
    <xdr:sp macro="" textlink="">
      <xdr:nvSpPr>
        <xdr:cNvPr id="18" name="Rectangle: Rounded Corners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>
        <a:xfrm>
          <a:off x="9882155742" y="881063"/>
          <a:ext cx="1460508" cy="2995612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EG" sz="1100"/>
        </a:p>
      </xdr:txBody>
    </xdr:sp>
    <xdr:clientData/>
  </xdr:twoCellAnchor>
  <xdr:twoCellAnchor>
    <xdr:from>
      <xdr:col>8</xdr:col>
      <xdr:colOff>182567</xdr:colOff>
      <xdr:row>5</xdr:row>
      <xdr:rowOff>55563</xdr:rowOff>
    </xdr:from>
    <xdr:to>
      <xdr:col>10</xdr:col>
      <xdr:colOff>186233</xdr:colOff>
      <xdr:row>6</xdr:row>
      <xdr:rowOff>134938</xdr:rowOff>
    </xdr:to>
    <xdr:sp macro="" textlink="">
      <xdr:nvSpPr>
        <xdr:cNvPr id="2" name="Rectangle: Beveled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9877429267" y="1087438"/>
          <a:ext cx="1210166" cy="349250"/>
        </a:xfrm>
        <a:prstGeom prst="bevel">
          <a:avLst>
            <a:gd name="adj" fmla="val 20222"/>
          </a:avLst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EG" sz="1400" b="1">
              <a:solidFill>
                <a:schemeClr val="tx1"/>
              </a:solidFill>
            </a:rPr>
            <a:t>دليل الحسابات</a:t>
          </a:r>
        </a:p>
      </xdr:txBody>
    </xdr:sp>
    <xdr:clientData/>
  </xdr:twoCellAnchor>
  <xdr:twoCellAnchor>
    <xdr:from>
      <xdr:col>0</xdr:col>
      <xdr:colOff>172182</xdr:colOff>
      <xdr:row>4</xdr:row>
      <xdr:rowOff>254000</xdr:rowOff>
    </xdr:from>
    <xdr:to>
      <xdr:col>2</xdr:col>
      <xdr:colOff>117232</xdr:colOff>
      <xdr:row>6</xdr:row>
      <xdr:rowOff>16363</xdr:rowOff>
    </xdr:to>
    <xdr:sp macro="" textlink="">
      <xdr:nvSpPr>
        <xdr:cNvPr id="3" name="Rectangle: Beveled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9882324268" y="1016000"/>
          <a:ext cx="1151550" cy="302113"/>
        </a:xfrm>
        <a:prstGeom prst="bevel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EG" sz="1100" b="1"/>
            <a:t>اليومية الآمريكية</a:t>
          </a:r>
        </a:p>
      </xdr:txBody>
    </xdr:sp>
    <xdr:clientData/>
  </xdr:twoCellAnchor>
  <xdr:twoCellAnchor>
    <xdr:from>
      <xdr:col>0</xdr:col>
      <xdr:colOff>209549</xdr:colOff>
      <xdr:row>6</xdr:row>
      <xdr:rowOff>88108</xdr:rowOff>
    </xdr:from>
    <xdr:to>
      <xdr:col>1</xdr:col>
      <xdr:colOff>141671</xdr:colOff>
      <xdr:row>8</xdr:row>
      <xdr:rowOff>41276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11183303704" y="1183483"/>
          <a:ext cx="614747" cy="318293"/>
        </a:xfrm>
        <a:prstGeom prst="roundRect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1002">
          <a:schemeClr val="dk2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EG" sz="1050" b="1">
              <a:solidFill>
                <a:schemeClr val="bg1"/>
              </a:solidFill>
            </a:rPr>
            <a:t>افتتاحى</a:t>
          </a:r>
        </a:p>
      </xdr:txBody>
    </xdr:sp>
    <xdr:clientData/>
  </xdr:twoCellAnchor>
  <xdr:twoCellAnchor>
    <xdr:from>
      <xdr:col>1</xdr:col>
      <xdr:colOff>142874</xdr:colOff>
      <xdr:row>6</xdr:row>
      <xdr:rowOff>88108</xdr:rowOff>
    </xdr:from>
    <xdr:to>
      <xdr:col>2</xdr:col>
      <xdr:colOff>74996</xdr:colOff>
      <xdr:row>8</xdr:row>
      <xdr:rowOff>41276</xdr:rowOff>
    </xdr:to>
    <xdr:sp macro="" textlink="">
      <xdr:nvSpPr>
        <xdr:cNvPr id="5" name="Rectangle: Rounded Corner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11182687754" y="1183483"/>
          <a:ext cx="614747" cy="318293"/>
        </a:xfrm>
        <a:prstGeom prst="roundRect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1002">
          <a:schemeClr val="dk2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EG" sz="1200" b="1">
              <a:solidFill>
                <a:schemeClr val="bg1"/>
              </a:solidFill>
            </a:rPr>
            <a:t>يناير</a:t>
          </a:r>
        </a:p>
      </xdr:txBody>
    </xdr:sp>
    <xdr:clientData/>
  </xdr:twoCellAnchor>
  <xdr:twoCellAnchor>
    <xdr:from>
      <xdr:col>0</xdr:col>
      <xdr:colOff>209549</xdr:colOff>
      <xdr:row>8</xdr:row>
      <xdr:rowOff>50008</xdr:rowOff>
    </xdr:from>
    <xdr:to>
      <xdr:col>1</xdr:col>
      <xdr:colOff>141671</xdr:colOff>
      <xdr:row>10</xdr:row>
      <xdr:rowOff>3176</xdr:rowOff>
    </xdr:to>
    <xdr:sp macro="" textlink="">
      <xdr:nvSpPr>
        <xdr:cNvPr id="6" name="Rectangle: Rounded Corner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183303704" y="1510508"/>
          <a:ext cx="614747" cy="318293"/>
        </a:xfrm>
        <a:prstGeom prst="roundRect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1002">
          <a:schemeClr val="dk2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EG" sz="1200" b="1">
              <a:solidFill>
                <a:schemeClr val="bg1"/>
              </a:solidFill>
            </a:rPr>
            <a:t>فبراير</a:t>
          </a:r>
        </a:p>
      </xdr:txBody>
    </xdr:sp>
    <xdr:clientData/>
  </xdr:twoCellAnchor>
  <xdr:twoCellAnchor>
    <xdr:from>
      <xdr:col>1</xdr:col>
      <xdr:colOff>142874</xdr:colOff>
      <xdr:row>8</xdr:row>
      <xdr:rowOff>50008</xdr:rowOff>
    </xdr:from>
    <xdr:to>
      <xdr:col>2</xdr:col>
      <xdr:colOff>74996</xdr:colOff>
      <xdr:row>10</xdr:row>
      <xdr:rowOff>3176</xdr:rowOff>
    </xdr:to>
    <xdr:sp macro="" textlink="">
      <xdr:nvSpPr>
        <xdr:cNvPr id="7" name="Rectangle: Rounded Corner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11182687754" y="1510508"/>
          <a:ext cx="614747" cy="318293"/>
        </a:xfrm>
        <a:prstGeom prst="roundRect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1002">
          <a:schemeClr val="dk2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EG" sz="1050" b="1">
              <a:solidFill>
                <a:schemeClr val="bg1"/>
              </a:solidFill>
            </a:rPr>
            <a:t>مارس</a:t>
          </a:r>
        </a:p>
      </xdr:txBody>
    </xdr:sp>
    <xdr:clientData/>
  </xdr:twoCellAnchor>
  <xdr:twoCellAnchor>
    <xdr:from>
      <xdr:col>0</xdr:col>
      <xdr:colOff>209549</xdr:colOff>
      <xdr:row>10</xdr:row>
      <xdr:rowOff>11908</xdr:rowOff>
    </xdr:from>
    <xdr:to>
      <xdr:col>1</xdr:col>
      <xdr:colOff>141671</xdr:colOff>
      <xdr:row>11</xdr:row>
      <xdr:rowOff>146050</xdr:rowOff>
    </xdr:to>
    <xdr:sp macro="" textlink="">
      <xdr:nvSpPr>
        <xdr:cNvPr id="8" name="Rectangle: Rounded Corners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11183303704" y="1837533"/>
          <a:ext cx="614747" cy="316705"/>
        </a:xfrm>
        <a:prstGeom prst="roundRect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1002">
          <a:schemeClr val="dk2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EG" sz="1050" b="1">
              <a:solidFill>
                <a:schemeClr val="bg1"/>
              </a:solidFill>
            </a:rPr>
            <a:t>ابريل</a:t>
          </a:r>
        </a:p>
      </xdr:txBody>
    </xdr:sp>
    <xdr:clientData/>
  </xdr:twoCellAnchor>
  <xdr:twoCellAnchor>
    <xdr:from>
      <xdr:col>1</xdr:col>
      <xdr:colOff>142874</xdr:colOff>
      <xdr:row>10</xdr:row>
      <xdr:rowOff>11908</xdr:rowOff>
    </xdr:from>
    <xdr:to>
      <xdr:col>2</xdr:col>
      <xdr:colOff>74996</xdr:colOff>
      <xdr:row>11</xdr:row>
      <xdr:rowOff>146050</xdr:rowOff>
    </xdr:to>
    <xdr:sp macro="" textlink="">
      <xdr:nvSpPr>
        <xdr:cNvPr id="9" name="Rectangle: Rounded Corners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11182687754" y="1837533"/>
          <a:ext cx="614747" cy="316705"/>
        </a:xfrm>
        <a:prstGeom prst="roundRect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1002">
          <a:schemeClr val="dk2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EG" sz="1050" b="1">
              <a:solidFill>
                <a:schemeClr val="bg1"/>
              </a:solidFill>
            </a:rPr>
            <a:t>مايو</a:t>
          </a:r>
        </a:p>
      </xdr:txBody>
    </xdr:sp>
    <xdr:clientData/>
  </xdr:twoCellAnchor>
  <xdr:twoCellAnchor>
    <xdr:from>
      <xdr:col>0</xdr:col>
      <xdr:colOff>209549</xdr:colOff>
      <xdr:row>11</xdr:row>
      <xdr:rowOff>154782</xdr:rowOff>
    </xdr:from>
    <xdr:to>
      <xdr:col>1</xdr:col>
      <xdr:colOff>141671</xdr:colOff>
      <xdr:row>13</xdr:row>
      <xdr:rowOff>107950</xdr:rowOff>
    </xdr:to>
    <xdr:sp macro="" textlink="">
      <xdr:nvSpPr>
        <xdr:cNvPr id="10" name="Rectangle: Rounded Corners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>
          <a:off x="11183303704" y="2162970"/>
          <a:ext cx="614747" cy="318293"/>
        </a:xfrm>
        <a:prstGeom prst="roundRect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1002">
          <a:schemeClr val="dk2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EG" sz="1050" b="1">
              <a:solidFill>
                <a:schemeClr val="bg1"/>
              </a:solidFill>
            </a:rPr>
            <a:t>يونيو</a:t>
          </a:r>
        </a:p>
      </xdr:txBody>
    </xdr:sp>
    <xdr:clientData/>
  </xdr:twoCellAnchor>
  <xdr:twoCellAnchor>
    <xdr:from>
      <xdr:col>1</xdr:col>
      <xdr:colOff>142874</xdr:colOff>
      <xdr:row>11</xdr:row>
      <xdr:rowOff>154782</xdr:rowOff>
    </xdr:from>
    <xdr:to>
      <xdr:col>2</xdr:col>
      <xdr:colOff>74996</xdr:colOff>
      <xdr:row>13</xdr:row>
      <xdr:rowOff>107950</xdr:rowOff>
    </xdr:to>
    <xdr:sp macro="" textlink="">
      <xdr:nvSpPr>
        <xdr:cNvPr id="11" name="Rectangle: Rounded Corners 1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11182687754" y="2162970"/>
          <a:ext cx="614747" cy="318293"/>
        </a:xfrm>
        <a:prstGeom prst="roundRect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1002">
          <a:schemeClr val="dk2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EG" sz="1050" b="1">
              <a:solidFill>
                <a:schemeClr val="bg1"/>
              </a:solidFill>
            </a:rPr>
            <a:t>يوليو</a:t>
          </a:r>
        </a:p>
      </xdr:txBody>
    </xdr:sp>
    <xdr:clientData/>
  </xdr:twoCellAnchor>
  <xdr:twoCellAnchor>
    <xdr:from>
      <xdr:col>0</xdr:col>
      <xdr:colOff>200024</xdr:colOff>
      <xdr:row>13</xdr:row>
      <xdr:rowOff>126207</xdr:rowOff>
    </xdr:from>
    <xdr:to>
      <xdr:col>1</xdr:col>
      <xdr:colOff>132146</xdr:colOff>
      <xdr:row>15</xdr:row>
      <xdr:rowOff>79375</xdr:rowOff>
    </xdr:to>
    <xdr:sp macro="" textlink="">
      <xdr:nvSpPr>
        <xdr:cNvPr id="12" name="Rectangle: Rounded Corners 1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>
        <a:xfrm>
          <a:off x="11183313229" y="2499520"/>
          <a:ext cx="614747" cy="318293"/>
        </a:xfrm>
        <a:prstGeom prst="roundRect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1002">
          <a:schemeClr val="dk2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EG" sz="900" b="1">
              <a:solidFill>
                <a:schemeClr val="bg1"/>
              </a:solidFill>
            </a:rPr>
            <a:t>أغسطس</a:t>
          </a:r>
          <a:endParaRPr lang="ar-EG" sz="10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133349</xdr:colOff>
      <xdr:row>13</xdr:row>
      <xdr:rowOff>126207</xdr:rowOff>
    </xdr:from>
    <xdr:to>
      <xdr:col>2</xdr:col>
      <xdr:colOff>65471</xdr:colOff>
      <xdr:row>15</xdr:row>
      <xdr:rowOff>79375</xdr:rowOff>
    </xdr:to>
    <xdr:sp macro="" textlink="">
      <xdr:nvSpPr>
        <xdr:cNvPr id="13" name="Rectangle: Rounded Corners 1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>
          <a:off x="11182697279" y="2499520"/>
          <a:ext cx="614747" cy="318293"/>
        </a:xfrm>
        <a:prstGeom prst="roundRect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1002">
          <a:schemeClr val="dk2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EG" sz="1050" b="1">
              <a:solidFill>
                <a:schemeClr val="bg1"/>
              </a:solidFill>
            </a:rPr>
            <a:t>سبتمبر</a:t>
          </a:r>
        </a:p>
      </xdr:txBody>
    </xdr:sp>
    <xdr:clientData/>
  </xdr:twoCellAnchor>
  <xdr:twoCellAnchor>
    <xdr:from>
      <xdr:col>0</xdr:col>
      <xdr:colOff>190499</xdr:colOff>
      <xdr:row>15</xdr:row>
      <xdr:rowOff>97632</xdr:rowOff>
    </xdr:from>
    <xdr:to>
      <xdr:col>1</xdr:col>
      <xdr:colOff>122621</xdr:colOff>
      <xdr:row>17</xdr:row>
      <xdr:rowOff>50800</xdr:rowOff>
    </xdr:to>
    <xdr:sp macro="" textlink="">
      <xdr:nvSpPr>
        <xdr:cNvPr id="14" name="Rectangle: Rounded Corners 1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/>
      </xdr:nvSpPr>
      <xdr:spPr>
        <a:xfrm>
          <a:off x="11183322754" y="2836070"/>
          <a:ext cx="614747" cy="318293"/>
        </a:xfrm>
        <a:prstGeom prst="roundRect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1002">
          <a:schemeClr val="dk2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EG" sz="1050" b="1">
              <a:solidFill>
                <a:schemeClr val="bg1"/>
              </a:solidFill>
            </a:rPr>
            <a:t>اكتوبر</a:t>
          </a:r>
        </a:p>
      </xdr:txBody>
    </xdr:sp>
    <xdr:clientData/>
  </xdr:twoCellAnchor>
  <xdr:twoCellAnchor>
    <xdr:from>
      <xdr:col>1</xdr:col>
      <xdr:colOff>123824</xdr:colOff>
      <xdr:row>15</xdr:row>
      <xdr:rowOff>97632</xdr:rowOff>
    </xdr:from>
    <xdr:to>
      <xdr:col>2</xdr:col>
      <xdr:colOff>55946</xdr:colOff>
      <xdr:row>17</xdr:row>
      <xdr:rowOff>50800</xdr:rowOff>
    </xdr:to>
    <xdr:sp macro="" textlink="">
      <xdr:nvSpPr>
        <xdr:cNvPr id="15" name="Rectangle: Rounded Corners 14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/>
      </xdr:nvSpPr>
      <xdr:spPr>
        <a:xfrm>
          <a:off x="11182706804" y="2836070"/>
          <a:ext cx="614747" cy="318293"/>
        </a:xfrm>
        <a:prstGeom prst="roundRect">
          <a:avLst/>
        </a:prstGeom>
      </xdr:spPr>
      <xdr:style>
        <a:lnRef idx="1">
          <a:schemeClr val="accent1"/>
        </a:lnRef>
        <a:fillRef idx="1002">
          <a:schemeClr val="dk2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EG" sz="1050" b="1">
              <a:solidFill>
                <a:schemeClr val="bg1"/>
              </a:solidFill>
            </a:rPr>
            <a:t>نوفمبر</a:t>
          </a:r>
        </a:p>
      </xdr:txBody>
    </xdr:sp>
    <xdr:clientData/>
  </xdr:twoCellAnchor>
  <xdr:twoCellAnchor>
    <xdr:from>
      <xdr:col>0</xdr:col>
      <xdr:colOff>190499</xdr:colOff>
      <xdr:row>17</xdr:row>
      <xdr:rowOff>78582</xdr:rowOff>
    </xdr:from>
    <xdr:to>
      <xdr:col>1</xdr:col>
      <xdr:colOff>122621</xdr:colOff>
      <xdr:row>19</xdr:row>
      <xdr:rowOff>31750</xdr:rowOff>
    </xdr:to>
    <xdr:sp macro="" textlink="">
      <xdr:nvSpPr>
        <xdr:cNvPr id="16" name="Rectangle: Rounded Corners 1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/>
      </xdr:nvSpPr>
      <xdr:spPr>
        <a:xfrm>
          <a:off x="11183322754" y="3182145"/>
          <a:ext cx="614747" cy="318293"/>
        </a:xfrm>
        <a:prstGeom prst="roundRect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1002">
          <a:schemeClr val="dk2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EG" sz="1050" b="1">
              <a:solidFill>
                <a:schemeClr val="bg1"/>
              </a:solidFill>
            </a:rPr>
            <a:t>ديسمبر</a:t>
          </a:r>
        </a:p>
      </xdr:txBody>
    </xdr:sp>
    <xdr:clientData/>
  </xdr:twoCellAnchor>
  <xdr:twoCellAnchor>
    <xdr:from>
      <xdr:col>1</xdr:col>
      <xdr:colOff>123824</xdr:colOff>
      <xdr:row>17</xdr:row>
      <xdr:rowOff>78582</xdr:rowOff>
    </xdr:from>
    <xdr:to>
      <xdr:col>2</xdr:col>
      <xdr:colOff>55946</xdr:colOff>
      <xdr:row>19</xdr:row>
      <xdr:rowOff>31750</xdr:rowOff>
    </xdr:to>
    <xdr:sp macro="" textlink="">
      <xdr:nvSpPr>
        <xdr:cNvPr id="17" name="Rectangle: Rounded Corners 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>
        <a:xfrm>
          <a:off x="11182706804" y="3182145"/>
          <a:ext cx="614747" cy="318293"/>
        </a:xfrm>
        <a:prstGeom prst="roundRect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1002">
          <a:schemeClr val="dk2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EG" sz="1050" b="1">
              <a:solidFill>
                <a:schemeClr val="bg1"/>
              </a:solidFill>
            </a:rPr>
            <a:t>تسويات</a:t>
          </a:r>
        </a:p>
      </xdr:txBody>
    </xdr:sp>
    <xdr:clientData/>
  </xdr:twoCellAnchor>
  <xdr:twoCellAnchor>
    <xdr:from>
      <xdr:col>8</xdr:col>
      <xdr:colOff>312742</xdr:colOff>
      <xdr:row>6</xdr:row>
      <xdr:rowOff>190499</xdr:rowOff>
    </xdr:from>
    <xdr:to>
      <xdr:col>10</xdr:col>
      <xdr:colOff>95254</xdr:colOff>
      <xdr:row>8</xdr:row>
      <xdr:rowOff>150812</xdr:rowOff>
    </xdr:to>
    <xdr:sp macro="" textlink="">
      <xdr:nvSpPr>
        <xdr:cNvPr id="19" name="Rectangle: Diagonal Corners Rounded 18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/>
      </xdr:nvSpPr>
      <xdr:spPr>
        <a:xfrm>
          <a:off x="9877520246" y="1492249"/>
          <a:ext cx="989012" cy="341313"/>
        </a:xfrm>
        <a:prstGeom prst="round2DiagRect">
          <a:avLst>
            <a:gd name="adj1" fmla="val 26423"/>
            <a:gd name="adj2" fmla="val 0"/>
          </a:avLst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ctr" rtl="1"/>
          <a:r>
            <a:rPr lang="ar-EG" sz="1200" b="1">
              <a:solidFill>
                <a:schemeClr val="tx1"/>
              </a:solidFill>
            </a:rPr>
            <a:t>دفتر الآستاذ العام</a:t>
          </a:r>
        </a:p>
      </xdr:txBody>
    </xdr:sp>
    <xdr:clientData/>
  </xdr:twoCellAnchor>
  <xdr:twoCellAnchor>
    <xdr:from>
      <xdr:col>8</xdr:col>
      <xdr:colOff>312741</xdr:colOff>
      <xdr:row>9</xdr:row>
      <xdr:rowOff>71437</xdr:rowOff>
    </xdr:from>
    <xdr:to>
      <xdr:col>10</xdr:col>
      <xdr:colOff>95253</xdr:colOff>
      <xdr:row>11</xdr:row>
      <xdr:rowOff>31750</xdr:rowOff>
    </xdr:to>
    <xdr:sp macro="" textlink="">
      <xdr:nvSpPr>
        <xdr:cNvPr id="22" name="Rectangle: Diagonal Corners Rounded 21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/>
      </xdr:nvSpPr>
      <xdr:spPr>
        <a:xfrm>
          <a:off x="9877520247" y="1944687"/>
          <a:ext cx="989012" cy="341313"/>
        </a:xfrm>
        <a:prstGeom prst="round2DiagRect">
          <a:avLst>
            <a:gd name="adj1" fmla="val 26423"/>
            <a:gd name="adj2" fmla="val 0"/>
          </a:avLst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ctr" rtl="1"/>
          <a:r>
            <a:rPr lang="ar-EG" sz="1100" b="1">
              <a:solidFill>
                <a:schemeClr val="tx1"/>
              </a:solidFill>
            </a:rPr>
            <a:t>ميزان</a:t>
          </a:r>
          <a:r>
            <a:rPr lang="ar-EG" sz="1100" b="1" baseline="0">
              <a:solidFill>
                <a:schemeClr val="tx1"/>
              </a:solidFill>
            </a:rPr>
            <a:t> المراجعة</a:t>
          </a:r>
          <a:endParaRPr lang="ar-EG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357187</xdr:colOff>
      <xdr:row>12</xdr:row>
      <xdr:rowOff>166689</xdr:rowOff>
    </xdr:from>
    <xdr:to>
      <xdr:col>7</xdr:col>
      <xdr:colOff>571499</xdr:colOff>
      <xdr:row>19</xdr:row>
      <xdr:rowOff>15875</xdr:rowOff>
    </xdr:to>
    <xdr:sp macro="" textlink="">
      <xdr:nvSpPr>
        <xdr:cNvPr id="23" name="Rectangle: Rounded Corners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>
        <a:xfrm>
          <a:off x="9878853751" y="2611439"/>
          <a:ext cx="3230562" cy="1182686"/>
        </a:xfrm>
        <a:prstGeom prst="roundRect">
          <a:avLst>
            <a:gd name="adj" fmla="val 10000"/>
          </a:avLst>
        </a:prstGeom>
      </xdr:spPr>
      <xdr:style>
        <a:lnRef idx="2">
          <a:schemeClr val="accent3"/>
        </a:lnRef>
        <a:fillRef idx="1001">
          <a:schemeClr val="dk2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EG" sz="1100"/>
        </a:p>
      </xdr:txBody>
    </xdr:sp>
    <xdr:clientData/>
  </xdr:twoCellAnchor>
  <xdr:twoCellAnchor>
    <xdr:from>
      <xdr:col>2</xdr:col>
      <xdr:colOff>452437</xdr:colOff>
      <xdr:row>13</xdr:row>
      <xdr:rowOff>119062</xdr:rowOff>
    </xdr:from>
    <xdr:to>
      <xdr:col>4</xdr:col>
      <xdr:colOff>269875</xdr:colOff>
      <xdr:row>15</xdr:row>
      <xdr:rowOff>111125</xdr:rowOff>
    </xdr:to>
    <xdr:sp macro="" textlink="">
      <xdr:nvSpPr>
        <xdr:cNvPr id="24" name="Rectangle: Beveled 23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/>
      </xdr:nvSpPr>
      <xdr:spPr>
        <a:xfrm>
          <a:off x="9880965125" y="2754312"/>
          <a:ext cx="1023938" cy="373063"/>
        </a:xfrm>
        <a:prstGeom prst="bevel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EG" sz="1200" b="1"/>
            <a:t>تحليل العملاء </a:t>
          </a:r>
        </a:p>
      </xdr:txBody>
    </xdr:sp>
    <xdr:clientData/>
  </xdr:twoCellAnchor>
  <xdr:twoCellAnchor>
    <xdr:from>
      <xdr:col>4</xdr:col>
      <xdr:colOff>312004</xdr:colOff>
      <xdr:row>13</xdr:row>
      <xdr:rowOff>119063</xdr:rowOff>
    </xdr:from>
    <xdr:to>
      <xdr:col>6</xdr:col>
      <xdr:colOff>142874</xdr:colOff>
      <xdr:row>15</xdr:row>
      <xdr:rowOff>100157</xdr:rowOff>
    </xdr:to>
    <xdr:sp macro="" textlink="">
      <xdr:nvSpPr>
        <xdr:cNvPr id="25" name="Rectangle: Beveled 24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>
        <a:xfrm>
          <a:off x="9879885626" y="2754313"/>
          <a:ext cx="1037370" cy="362094"/>
        </a:xfrm>
        <a:prstGeom prst="bevel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algn="ctr" rtl="1"/>
          <a:r>
            <a:rPr lang="ar-EG" sz="1200" b="1"/>
            <a:t>تحليل الموردين</a:t>
          </a:r>
        </a:p>
      </xdr:txBody>
    </xdr:sp>
    <xdr:clientData/>
  </xdr:twoCellAnchor>
  <xdr:twoCellAnchor>
    <xdr:from>
      <xdr:col>2</xdr:col>
      <xdr:colOff>452438</xdr:colOff>
      <xdr:row>16</xdr:row>
      <xdr:rowOff>63500</xdr:rowOff>
    </xdr:from>
    <xdr:to>
      <xdr:col>5</xdr:col>
      <xdr:colOff>103187</xdr:colOff>
      <xdr:row>18</xdr:row>
      <xdr:rowOff>47626</xdr:rowOff>
    </xdr:to>
    <xdr:sp macro="" textlink="">
      <xdr:nvSpPr>
        <xdr:cNvPr id="27" name="Rectangle: Beveled 26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9880528563" y="3270250"/>
          <a:ext cx="1460499" cy="365126"/>
        </a:xfrm>
        <a:prstGeom prst="bevel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lvl="0" algn="ctr" rtl="1"/>
          <a:r>
            <a:rPr lang="ar-EG" sz="1400" b="1" u="none"/>
            <a:t>تحليل</a:t>
          </a:r>
          <a:r>
            <a:rPr lang="ar-EG" sz="1400" b="1" u="none" baseline="0"/>
            <a:t> المصاريف</a:t>
          </a:r>
          <a:endParaRPr lang="ar-EG" sz="1400" b="1" u="none"/>
        </a:p>
      </xdr:txBody>
    </xdr:sp>
    <xdr:clientData/>
  </xdr:twoCellAnchor>
  <xdr:twoCellAnchor>
    <xdr:from>
      <xdr:col>6</xdr:col>
      <xdr:colOff>182563</xdr:colOff>
      <xdr:row>13</xdr:row>
      <xdr:rowOff>119062</xdr:rowOff>
    </xdr:from>
    <xdr:to>
      <xdr:col>7</xdr:col>
      <xdr:colOff>476251</xdr:colOff>
      <xdr:row>15</xdr:row>
      <xdr:rowOff>103187</xdr:rowOff>
    </xdr:to>
    <xdr:sp macro="" textlink="">
      <xdr:nvSpPr>
        <xdr:cNvPr id="28" name="Rectangle: Beveled 27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/>
      </xdr:nvSpPr>
      <xdr:spPr>
        <a:xfrm>
          <a:off x="9878948999" y="2754312"/>
          <a:ext cx="896938" cy="365125"/>
        </a:xfrm>
        <a:prstGeom prst="bevel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marL="0" lvl="0" indent="0" algn="ctr" rtl="1"/>
          <a:r>
            <a:rPr lang="ar-EG" sz="1400" b="1" u="none">
              <a:solidFill>
                <a:schemeClr val="dk1"/>
              </a:solidFill>
              <a:latin typeface="+mn-lt"/>
              <a:ea typeface="+mn-ea"/>
              <a:cs typeface="+mn-cs"/>
            </a:rPr>
            <a:t>الآهلاك</a:t>
          </a:r>
          <a:endParaRPr lang="ar-EG" sz="900" b="1" u="none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158748</xdr:colOff>
      <xdr:row>16</xdr:row>
      <xdr:rowOff>63500</xdr:rowOff>
    </xdr:from>
    <xdr:to>
      <xdr:col>7</xdr:col>
      <xdr:colOff>460374</xdr:colOff>
      <xdr:row>18</xdr:row>
      <xdr:rowOff>46862</xdr:rowOff>
    </xdr:to>
    <xdr:sp macro="" textlink="">
      <xdr:nvSpPr>
        <xdr:cNvPr id="29" name="Rectangle: Beveled 28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/>
      </xdr:nvSpPr>
      <xdr:spPr>
        <a:xfrm>
          <a:off x="9878964876" y="3270250"/>
          <a:ext cx="1508126" cy="364362"/>
        </a:xfrm>
        <a:prstGeom prst="bevel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1" anchor="ctr"/>
        <a:lstStyle/>
        <a:p>
          <a:pPr lvl="0" algn="ctr" rtl="1"/>
          <a:r>
            <a:rPr lang="ar-EG" sz="1400" b="1" u="none"/>
            <a:t>تحليل</a:t>
          </a:r>
          <a:r>
            <a:rPr lang="ar-EG" sz="1400" b="1" u="none" baseline="0"/>
            <a:t> الايرادات</a:t>
          </a:r>
          <a:endParaRPr lang="ar-EG" sz="1400" b="1" u="none"/>
        </a:p>
      </xdr:txBody>
    </xdr:sp>
    <xdr:clientData/>
  </xdr:twoCellAnchor>
  <xdr:twoCellAnchor>
    <xdr:from>
      <xdr:col>8</xdr:col>
      <xdr:colOff>287342</xdr:colOff>
      <xdr:row>11</xdr:row>
      <xdr:rowOff>142874</xdr:rowOff>
    </xdr:from>
    <xdr:to>
      <xdr:col>10</xdr:col>
      <xdr:colOff>79379</xdr:colOff>
      <xdr:row>13</xdr:row>
      <xdr:rowOff>103187</xdr:rowOff>
    </xdr:to>
    <xdr:sp macro="" textlink="">
      <xdr:nvSpPr>
        <xdr:cNvPr id="30" name="Rectangle: Diagonal Corners Rounded 29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/>
      </xdr:nvSpPr>
      <xdr:spPr>
        <a:xfrm>
          <a:off x="9877536121" y="2397124"/>
          <a:ext cx="998537" cy="341313"/>
        </a:xfrm>
        <a:prstGeom prst="round2DiagRect">
          <a:avLst>
            <a:gd name="adj1" fmla="val 26423"/>
            <a:gd name="adj2" fmla="val 0"/>
          </a:avLst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ctr" rtl="1"/>
          <a:r>
            <a:rPr lang="ar-EG" sz="1200" b="1">
              <a:solidFill>
                <a:schemeClr val="tx1"/>
              </a:solidFill>
            </a:rPr>
            <a:t>التطبيق العملى </a:t>
          </a:r>
        </a:p>
        <a:p>
          <a:pPr algn="ctr" rtl="1"/>
          <a:endParaRPr lang="ar-EG" sz="1200" b="1">
            <a:solidFill>
              <a:schemeClr val="tx1"/>
            </a:solidFill>
          </a:endParaRPr>
        </a:p>
        <a:p>
          <a:pPr algn="ctr" rtl="1"/>
          <a:endParaRPr lang="ar-EG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7937</xdr:colOff>
      <xdr:row>12</xdr:row>
      <xdr:rowOff>15874</xdr:rowOff>
    </xdr:from>
    <xdr:to>
      <xdr:col>0</xdr:col>
      <xdr:colOff>6349</xdr:colOff>
      <xdr:row>13</xdr:row>
      <xdr:rowOff>166687</xdr:rowOff>
    </xdr:to>
    <xdr:sp macro="" textlink="">
      <xdr:nvSpPr>
        <xdr:cNvPr id="31" name="Rectangle: Diagonal Corners Rounded 29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/>
      </xdr:nvSpPr>
      <xdr:spPr>
        <a:xfrm>
          <a:off x="11177271589" y="2301874"/>
          <a:ext cx="998537" cy="341313"/>
        </a:xfrm>
        <a:prstGeom prst="round2DiagRect">
          <a:avLst>
            <a:gd name="adj1" fmla="val 26423"/>
            <a:gd name="adj2" fmla="val 0"/>
          </a:avLst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ctr" rtl="1"/>
          <a:r>
            <a:rPr lang="ar-EG" sz="1200" b="1">
              <a:solidFill>
                <a:schemeClr val="tx1"/>
              </a:solidFill>
            </a:rPr>
            <a:t>التطبيق العملى </a:t>
          </a:r>
        </a:p>
        <a:p>
          <a:pPr algn="ctr" rtl="1"/>
          <a:endParaRPr lang="ar-EG" sz="1200" b="1">
            <a:solidFill>
              <a:schemeClr val="tx1"/>
            </a:solidFill>
          </a:endParaRPr>
        </a:p>
        <a:p>
          <a:pPr algn="ctr" rtl="1"/>
          <a:endParaRPr lang="ar-EG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7937</xdr:colOff>
      <xdr:row>12</xdr:row>
      <xdr:rowOff>15874</xdr:rowOff>
    </xdr:from>
    <xdr:to>
      <xdr:col>0</xdr:col>
      <xdr:colOff>6349</xdr:colOff>
      <xdr:row>13</xdr:row>
      <xdr:rowOff>166687</xdr:rowOff>
    </xdr:to>
    <xdr:sp macro="" textlink="">
      <xdr:nvSpPr>
        <xdr:cNvPr id="32" name="Rectangle: Diagonal Corners Rounded 29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/>
      </xdr:nvSpPr>
      <xdr:spPr>
        <a:xfrm>
          <a:off x="11177271589" y="2301874"/>
          <a:ext cx="998537" cy="341313"/>
        </a:xfrm>
        <a:prstGeom prst="round2DiagRect">
          <a:avLst>
            <a:gd name="adj1" fmla="val 26423"/>
            <a:gd name="adj2" fmla="val 0"/>
          </a:avLst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ctr" rtl="1"/>
          <a:r>
            <a:rPr lang="ar-EG" sz="1200" b="1">
              <a:solidFill>
                <a:schemeClr val="tx1"/>
              </a:solidFill>
            </a:rPr>
            <a:t>التطبيق العملى </a:t>
          </a:r>
        </a:p>
        <a:p>
          <a:pPr algn="ctr" rtl="1"/>
          <a:endParaRPr lang="ar-EG" sz="1200" b="1">
            <a:solidFill>
              <a:schemeClr val="tx1"/>
            </a:solidFill>
          </a:endParaRPr>
        </a:p>
        <a:p>
          <a:pPr algn="ctr" rtl="1"/>
          <a:endParaRPr lang="ar-EG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6349</xdr:colOff>
      <xdr:row>12</xdr:row>
      <xdr:rowOff>15874</xdr:rowOff>
    </xdr:from>
    <xdr:to>
      <xdr:col>0</xdr:col>
      <xdr:colOff>4761</xdr:colOff>
      <xdr:row>13</xdr:row>
      <xdr:rowOff>166687</xdr:rowOff>
    </xdr:to>
    <xdr:sp macro="" textlink="">
      <xdr:nvSpPr>
        <xdr:cNvPr id="33" name="Rectangle: Diagonal Corners Rounded 29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/>
      </xdr:nvSpPr>
      <xdr:spPr>
        <a:xfrm>
          <a:off x="11176273052" y="2301874"/>
          <a:ext cx="998537" cy="341313"/>
        </a:xfrm>
        <a:prstGeom prst="round2DiagRect">
          <a:avLst>
            <a:gd name="adj1" fmla="val 26423"/>
            <a:gd name="adj2" fmla="val 0"/>
          </a:avLst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ctr" rtl="1"/>
          <a:r>
            <a:rPr lang="ar-EG" sz="1200" b="1">
              <a:solidFill>
                <a:schemeClr val="tx1"/>
              </a:solidFill>
            </a:rPr>
            <a:t>التطبيق العملى </a:t>
          </a:r>
        </a:p>
        <a:p>
          <a:pPr algn="ctr" rtl="1"/>
          <a:endParaRPr lang="ar-EG" sz="1200" b="1">
            <a:solidFill>
              <a:schemeClr val="tx1"/>
            </a:solidFill>
          </a:endParaRPr>
        </a:p>
        <a:p>
          <a:pPr algn="ctr" rtl="1"/>
          <a:endParaRPr lang="ar-EG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293692</xdr:colOff>
      <xdr:row>14</xdr:row>
      <xdr:rowOff>23812</xdr:rowOff>
    </xdr:from>
    <xdr:to>
      <xdr:col>10</xdr:col>
      <xdr:colOff>85729</xdr:colOff>
      <xdr:row>15</xdr:row>
      <xdr:rowOff>174625</xdr:rowOff>
    </xdr:to>
    <xdr:sp macro="" textlink="">
      <xdr:nvSpPr>
        <xdr:cNvPr id="34" name="Rectangle: Diagonal Corners Rounded 29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/>
      </xdr:nvSpPr>
      <xdr:spPr>
        <a:xfrm>
          <a:off x="9877529771" y="2849562"/>
          <a:ext cx="998537" cy="341313"/>
        </a:xfrm>
        <a:prstGeom prst="round2DiagRect">
          <a:avLst>
            <a:gd name="adj1" fmla="val 26423"/>
            <a:gd name="adj2" fmla="val 0"/>
          </a:avLst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ctr" rtl="1"/>
          <a:r>
            <a:rPr lang="ar-EG" sz="1200" b="1">
              <a:solidFill>
                <a:schemeClr val="tx1"/>
              </a:solidFill>
            </a:rPr>
            <a:t>قائمة الدخل</a:t>
          </a:r>
        </a:p>
        <a:p>
          <a:pPr algn="ctr" rtl="1"/>
          <a:endParaRPr lang="ar-EG" sz="1200" b="1">
            <a:solidFill>
              <a:schemeClr val="tx1"/>
            </a:solidFill>
          </a:endParaRPr>
        </a:p>
        <a:p>
          <a:pPr algn="ctr" rtl="1"/>
          <a:endParaRPr lang="ar-EG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307979</xdr:colOff>
      <xdr:row>16</xdr:row>
      <xdr:rowOff>71437</xdr:rowOff>
    </xdr:from>
    <xdr:to>
      <xdr:col>10</xdr:col>
      <xdr:colOff>100016</xdr:colOff>
      <xdr:row>18</xdr:row>
      <xdr:rowOff>31750</xdr:rowOff>
    </xdr:to>
    <xdr:sp macro="" textlink="">
      <xdr:nvSpPr>
        <xdr:cNvPr id="35" name="Rectangle: Diagonal Corners Rounded 29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/>
      </xdr:nvSpPr>
      <xdr:spPr>
        <a:xfrm>
          <a:off x="9877515484" y="3278187"/>
          <a:ext cx="998537" cy="341313"/>
        </a:xfrm>
        <a:prstGeom prst="round2DiagRect">
          <a:avLst>
            <a:gd name="adj1" fmla="val 26423"/>
            <a:gd name="adj2" fmla="val 0"/>
          </a:avLst>
        </a:prstGeom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ctr" rtl="1"/>
          <a:r>
            <a:rPr lang="ar-EG" sz="1200" b="1">
              <a:solidFill>
                <a:schemeClr val="tx1"/>
              </a:solidFill>
            </a:rPr>
            <a:t>الميزانية</a:t>
          </a:r>
        </a:p>
        <a:p>
          <a:pPr algn="ctr" rtl="1"/>
          <a:endParaRPr lang="ar-EG" sz="1200" b="1">
            <a:solidFill>
              <a:schemeClr val="tx1"/>
            </a:solidFill>
          </a:endParaRPr>
        </a:p>
        <a:p>
          <a:pPr algn="ctr" rtl="1"/>
          <a:endParaRPr lang="ar-EG" sz="12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2</xdr:col>
      <xdr:colOff>674691</xdr:colOff>
      <xdr:row>4</xdr:row>
      <xdr:rowOff>79390</xdr:rowOff>
    </xdr:from>
    <xdr:to>
      <xdr:col>8</xdr:col>
      <xdr:colOff>119073</xdr:colOff>
      <xdr:row>13</xdr:row>
      <xdr:rowOff>7953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D9D6B722-6970-4828-9EE9-D857A87579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84" b="6625"/>
        <a:stretch/>
      </xdr:blipFill>
      <xdr:spPr>
        <a:xfrm>
          <a:off x="11178547927" y="809640"/>
          <a:ext cx="3540132" cy="171450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0</xdr:row>
      <xdr:rowOff>190500</xdr:rowOff>
    </xdr:from>
    <xdr:to>
      <xdr:col>8</xdr:col>
      <xdr:colOff>542925</xdr:colOff>
      <xdr:row>4</xdr:row>
      <xdr:rowOff>38100</xdr:rowOff>
    </xdr:to>
    <xdr:sp macro="" textlink="">
      <xdr:nvSpPr>
        <xdr:cNvPr id="2" name="Arrow: Righ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11230803675" y="190500"/>
          <a:ext cx="2028826" cy="7715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EG" sz="1800" b="1">
              <a:solidFill>
                <a:schemeClr val="tx1"/>
              </a:solidFill>
            </a:rPr>
            <a:t>العودة للرئيسة 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0</xdr:row>
      <xdr:rowOff>190500</xdr:rowOff>
    </xdr:from>
    <xdr:to>
      <xdr:col>8</xdr:col>
      <xdr:colOff>542925</xdr:colOff>
      <xdr:row>4</xdr:row>
      <xdr:rowOff>38100</xdr:rowOff>
    </xdr:to>
    <xdr:sp macro="" textlink="">
      <xdr:nvSpPr>
        <xdr:cNvPr id="2" name="Arrow: Righ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/>
      </xdr:nvSpPr>
      <xdr:spPr>
        <a:xfrm>
          <a:off x="11230803675" y="190500"/>
          <a:ext cx="2028826" cy="7715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EG" sz="1800" b="1">
              <a:solidFill>
                <a:schemeClr val="tx1"/>
              </a:solidFill>
            </a:rPr>
            <a:t>العودة للرئيسة 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571499</xdr:colOff>
      <xdr:row>0</xdr:row>
      <xdr:rowOff>190500</xdr:rowOff>
    </xdr:from>
    <xdr:to>
      <xdr:col>7</xdr:col>
      <xdr:colOff>542925</xdr:colOff>
      <xdr:row>4</xdr:row>
      <xdr:rowOff>38100</xdr:rowOff>
    </xdr:to>
    <xdr:sp macro="" textlink="">
      <xdr:nvSpPr>
        <xdr:cNvPr id="2" name="Arrow: Righ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/>
      </xdr:nvSpPr>
      <xdr:spPr>
        <a:xfrm>
          <a:off x="11230803675" y="190500"/>
          <a:ext cx="2028826" cy="7715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EG" sz="1800" b="1">
              <a:solidFill>
                <a:schemeClr val="tx1"/>
              </a:solidFill>
            </a:rPr>
            <a:t>العودة للرئيسة 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571499</xdr:colOff>
      <xdr:row>0</xdr:row>
      <xdr:rowOff>190500</xdr:rowOff>
    </xdr:from>
    <xdr:to>
      <xdr:col>7</xdr:col>
      <xdr:colOff>542925</xdr:colOff>
      <xdr:row>4</xdr:row>
      <xdr:rowOff>38100</xdr:rowOff>
    </xdr:to>
    <xdr:sp macro="" textlink="">
      <xdr:nvSpPr>
        <xdr:cNvPr id="2" name="Arrow: Righ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/>
      </xdr:nvSpPr>
      <xdr:spPr>
        <a:xfrm>
          <a:off x="11230803675" y="190500"/>
          <a:ext cx="2028826" cy="7715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EG" sz="1800" b="1">
              <a:solidFill>
                <a:schemeClr val="tx1"/>
              </a:solidFill>
            </a:rPr>
            <a:t>العودة للرئيسة 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571499</xdr:colOff>
      <xdr:row>0</xdr:row>
      <xdr:rowOff>190500</xdr:rowOff>
    </xdr:from>
    <xdr:to>
      <xdr:col>7</xdr:col>
      <xdr:colOff>542925</xdr:colOff>
      <xdr:row>4</xdr:row>
      <xdr:rowOff>38100</xdr:rowOff>
    </xdr:to>
    <xdr:sp macro="" textlink="">
      <xdr:nvSpPr>
        <xdr:cNvPr id="2" name="Arrow: Righ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/>
      </xdr:nvSpPr>
      <xdr:spPr>
        <a:xfrm>
          <a:off x="11230803675" y="190500"/>
          <a:ext cx="2028826" cy="7715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EG" sz="1800" b="1">
              <a:solidFill>
                <a:schemeClr val="tx1"/>
              </a:solidFill>
            </a:rPr>
            <a:t>العودة للرئيسة 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571499</xdr:colOff>
      <xdr:row>0</xdr:row>
      <xdr:rowOff>190500</xdr:rowOff>
    </xdr:from>
    <xdr:to>
      <xdr:col>7</xdr:col>
      <xdr:colOff>542925</xdr:colOff>
      <xdr:row>4</xdr:row>
      <xdr:rowOff>38100</xdr:rowOff>
    </xdr:to>
    <xdr:sp macro="" textlink="">
      <xdr:nvSpPr>
        <xdr:cNvPr id="2" name="Arrow: Righ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/>
      </xdr:nvSpPr>
      <xdr:spPr>
        <a:xfrm>
          <a:off x="11230803675" y="190500"/>
          <a:ext cx="2028826" cy="7715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EG" sz="1800" b="1">
              <a:solidFill>
                <a:schemeClr val="tx1"/>
              </a:solidFill>
            </a:rPr>
            <a:t>العودة للرئيسة 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571499</xdr:colOff>
      <xdr:row>0</xdr:row>
      <xdr:rowOff>190500</xdr:rowOff>
    </xdr:from>
    <xdr:to>
      <xdr:col>7</xdr:col>
      <xdr:colOff>542925</xdr:colOff>
      <xdr:row>4</xdr:row>
      <xdr:rowOff>38100</xdr:rowOff>
    </xdr:to>
    <xdr:sp macro="" textlink="">
      <xdr:nvSpPr>
        <xdr:cNvPr id="2" name="Arrow: Righ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SpPr/>
      </xdr:nvSpPr>
      <xdr:spPr>
        <a:xfrm>
          <a:off x="11230803675" y="190500"/>
          <a:ext cx="2028826" cy="7715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EG" sz="1800" b="1">
              <a:solidFill>
                <a:schemeClr val="tx1"/>
              </a:solidFill>
            </a:rPr>
            <a:t>العودة للرئيسة 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28576</xdr:colOff>
      <xdr:row>1</xdr:row>
      <xdr:rowOff>9526</xdr:rowOff>
    </xdr:from>
    <xdr:to>
      <xdr:col>2</xdr:col>
      <xdr:colOff>809626</xdr:colOff>
      <xdr:row>3</xdr:row>
      <xdr:rowOff>123826</xdr:rowOff>
    </xdr:to>
    <xdr:sp macro="" textlink="">
      <xdr:nvSpPr>
        <xdr:cNvPr id="4" name="Arrow: Righ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SpPr/>
      </xdr:nvSpPr>
      <xdr:spPr>
        <a:xfrm>
          <a:off x="11235499499" y="238126"/>
          <a:ext cx="1628775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EG" sz="1800" b="1">
              <a:solidFill>
                <a:schemeClr val="tx1"/>
              </a:solidFill>
            </a:rPr>
            <a:t>العودة للرئيسة 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704850</xdr:colOff>
      <xdr:row>0</xdr:row>
      <xdr:rowOff>190500</xdr:rowOff>
    </xdr:from>
    <xdr:to>
      <xdr:col>5</xdr:col>
      <xdr:colOff>266701</xdr:colOff>
      <xdr:row>4</xdr:row>
      <xdr:rowOff>47625</xdr:rowOff>
    </xdr:to>
    <xdr:sp macro="" textlink="">
      <xdr:nvSpPr>
        <xdr:cNvPr id="2" name="Arrow: Righ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SpPr/>
      </xdr:nvSpPr>
      <xdr:spPr>
        <a:xfrm>
          <a:off x="11232775349" y="190500"/>
          <a:ext cx="2028826" cy="7715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EG" sz="1800" b="1">
              <a:solidFill>
                <a:schemeClr val="tx1"/>
              </a:solidFill>
            </a:rPr>
            <a:t>العودة للرئيسة 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1</xdr:row>
      <xdr:rowOff>38100</xdr:rowOff>
    </xdr:from>
    <xdr:to>
      <xdr:col>6</xdr:col>
      <xdr:colOff>285751</xdr:colOff>
      <xdr:row>4</xdr:row>
      <xdr:rowOff>0</xdr:rowOff>
    </xdr:to>
    <xdr:sp macro="" textlink="">
      <xdr:nvSpPr>
        <xdr:cNvPr id="5" name="Arrow: Righ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5000000}"/>
            </a:ext>
          </a:extLst>
        </xdr:cNvPr>
        <xdr:cNvSpPr/>
      </xdr:nvSpPr>
      <xdr:spPr>
        <a:xfrm>
          <a:off x="9983743049" y="276225"/>
          <a:ext cx="1962151" cy="676275"/>
        </a:xfrm>
        <a:prstGeom prst="rightArrow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1" anchor="ctr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EG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العودة للرئيسة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4</xdr:row>
      <xdr:rowOff>66675</xdr:rowOff>
    </xdr:from>
    <xdr:to>
      <xdr:col>11</xdr:col>
      <xdr:colOff>257175</xdr:colOff>
      <xdr:row>7</xdr:row>
      <xdr:rowOff>228600</xdr:rowOff>
    </xdr:to>
    <xdr:sp macro="" textlink="">
      <xdr:nvSpPr>
        <xdr:cNvPr id="2" name="Arrow: Righ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1229032025" y="1019175"/>
          <a:ext cx="2133600" cy="7905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EG" sz="1600" b="1">
              <a:solidFill>
                <a:schemeClr val="tx1"/>
              </a:solidFill>
            </a:rPr>
            <a:t>العودة للصفحة الرئيسية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7</xdr:col>
      <xdr:colOff>652992</xdr:colOff>
      <xdr:row>4</xdr:row>
      <xdr:rowOff>73025</xdr:rowOff>
    </xdr:to>
    <xdr:sp macro="" textlink="">
      <xdr:nvSpPr>
        <xdr:cNvPr id="2" name="Arrow: Righ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SpPr/>
      </xdr:nvSpPr>
      <xdr:spPr>
        <a:xfrm>
          <a:off x="11264501008" y="232833"/>
          <a:ext cx="2028826" cy="7715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EG" sz="1800" b="1">
              <a:solidFill>
                <a:schemeClr val="tx1"/>
              </a:solidFill>
            </a:rPr>
            <a:t>العودة للرئيسة 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550333</xdr:colOff>
      <xdr:row>0</xdr:row>
      <xdr:rowOff>148167</xdr:rowOff>
    </xdr:from>
    <xdr:to>
      <xdr:col>8</xdr:col>
      <xdr:colOff>515409</xdr:colOff>
      <xdr:row>3</xdr:row>
      <xdr:rowOff>221192</xdr:rowOff>
    </xdr:to>
    <xdr:sp macro="" textlink="">
      <xdr:nvSpPr>
        <xdr:cNvPr id="2" name="Arrow: Righ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SpPr/>
      </xdr:nvSpPr>
      <xdr:spPr>
        <a:xfrm>
          <a:off x="11263950675" y="148167"/>
          <a:ext cx="2028826" cy="7715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EG" sz="1800" b="1">
              <a:solidFill>
                <a:schemeClr val="tx1"/>
              </a:solidFill>
            </a:rPr>
            <a:t>العودة للرئيسة 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1</xdr:row>
      <xdr:rowOff>19050</xdr:rowOff>
    </xdr:from>
    <xdr:to>
      <xdr:col>6</xdr:col>
      <xdr:colOff>104775</xdr:colOff>
      <xdr:row>3</xdr:row>
      <xdr:rowOff>209550</xdr:rowOff>
    </xdr:to>
    <xdr:sp macro="" textlink="">
      <xdr:nvSpPr>
        <xdr:cNvPr id="3" name="Arrow: Righ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600-000003000000}"/>
            </a:ext>
          </a:extLst>
        </xdr:cNvPr>
        <xdr:cNvSpPr/>
      </xdr:nvSpPr>
      <xdr:spPr>
        <a:xfrm>
          <a:off x="11233365900" y="200025"/>
          <a:ext cx="1466850" cy="552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EG" sz="1800" b="1">
              <a:solidFill>
                <a:schemeClr val="tx1"/>
              </a:solidFill>
            </a:rPr>
            <a:t>العودة للرئيسة 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1</xdr:row>
      <xdr:rowOff>19050</xdr:rowOff>
    </xdr:from>
    <xdr:to>
      <xdr:col>6</xdr:col>
      <xdr:colOff>104775</xdr:colOff>
      <xdr:row>3</xdr:row>
      <xdr:rowOff>209550</xdr:rowOff>
    </xdr:to>
    <xdr:sp macro="" textlink="">
      <xdr:nvSpPr>
        <xdr:cNvPr id="2" name="Arrow: Righ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/>
      </xdr:nvSpPr>
      <xdr:spPr>
        <a:xfrm>
          <a:off x="11233365900" y="200025"/>
          <a:ext cx="1466850" cy="552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EG" sz="1800" b="1">
              <a:solidFill>
                <a:schemeClr val="tx1"/>
              </a:solidFill>
            </a:rPr>
            <a:t>العودة للرئيسة 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247650</xdr:colOff>
      <xdr:row>4</xdr:row>
      <xdr:rowOff>152400</xdr:rowOff>
    </xdr:to>
    <xdr:sp macro="" textlink="">
      <xdr:nvSpPr>
        <xdr:cNvPr id="3" name="Arrow: Righ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SpPr/>
      </xdr:nvSpPr>
      <xdr:spPr>
        <a:xfrm>
          <a:off x="11233461150" y="361950"/>
          <a:ext cx="1466850" cy="552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EG" sz="1800" b="1">
              <a:solidFill>
                <a:schemeClr val="tx1"/>
              </a:solidFill>
            </a:rPr>
            <a:t>العودة للرئيسة 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428625</xdr:colOff>
      <xdr:row>0</xdr:row>
      <xdr:rowOff>171450</xdr:rowOff>
    </xdr:from>
    <xdr:to>
      <xdr:col>15</xdr:col>
      <xdr:colOff>400051</xdr:colOff>
      <xdr:row>0</xdr:row>
      <xdr:rowOff>942975</xdr:rowOff>
    </xdr:to>
    <xdr:sp macro="" textlink="">
      <xdr:nvSpPr>
        <xdr:cNvPr id="3" name="Arrow: Righ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900-000003000000}"/>
            </a:ext>
          </a:extLst>
        </xdr:cNvPr>
        <xdr:cNvSpPr/>
      </xdr:nvSpPr>
      <xdr:spPr>
        <a:xfrm>
          <a:off x="11225460149" y="171450"/>
          <a:ext cx="2028826" cy="7715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EG" sz="1800" b="1">
              <a:solidFill>
                <a:schemeClr val="tx1"/>
              </a:solidFill>
            </a:rPr>
            <a:t>العودة للرئيسة </a:t>
          </a:r>
        </a:p>
      </xdr:txBody>
    </xdr:sp>
    <xdr:clientData/>
  </xdr:twoCellAnchor>
  <xdr:twoCellAnchor>
    <xdr:from>
      <xdr:col>12</xdr:col>
      <xdr:colOff>523876</xdr:colOff>
      <xdr:row>9</xdr:row>
      <xdr:rowOff>0</xdr:rowOff>
    </xdr:from>
    <xdr:to>
      <xdr:col>15</xdr:col>
      <xdr:colOff>495302</xdr:colOff>
      <xdr:row>11</xdr:row>
      <xdr:rowOff>180975</xdr:rowOff>
    </xdr:to>
    <xdr:sp macro="" textlink="">
      <xdr:nvSpPr>
        <xdr:cNvPr id="4" name="Arrow: Righ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900-000004000000}"/>
            </a:ext>
          </a:extLst>
        </xdr:cNvPr>
        <xdr:cNvSpPr/>
      </xdr:nvSpPr>
      <xdr:spPr>
        <a:xfrm>
          <a:off x="11225364898" y="3695700"/>
          <a:ext cx="2028826" cy="7715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EG" sz="1800" b="1">
              <a:solidFill>
                <a:schemeClr val="tx1"/>
              </a:solidFill>
            </a:rPr>
            <a:t>العودة للرئيسة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0</xdr:row>
      <xdr:rowOff>190500</xdr:rowOff>
    </xdr:from>
    <xdr:to>
      <xdr:col>8</xdr:col>
      <xdr:colOff>542925</xdr:colOff>
      <xdr:row>4</xdr:row>
      <xdr:rowOff>38100</xdr:rowOff>
    </xdr:to>
    <xdr:sp macro="" textlink="">
      <xdr:nvSpPr>
        <xdr:cNvPr id="2" name="Arrow: Righ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11230803675" y="190500"/>
          <a:ext cx="2028826" cy="7715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EG" sz="1800" b="1">
              <a:solidFill>
                <a:schemeClr val="tx1"/>
              </a:solidFill>
            </a:rPr>
            <a:t>العودة للرئيسة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0</xdr:row>
      <xdr:rowOff>190500</xdr:rowOff>
    </xdr:from>
    <xdr:to>
      <xdr:col>8</xdr:col>
      <xdr:colOff>542925</xdr:colOff>
      <xdr:row>4</xdr:row>
      <xdr:rowOff>38100</xdr:rowOff>
    </xdr:to>
    <xdr:sp macro="" textlink="">
      <xdr:nvSpPr>
        <xdr:cNvPr id="2" name="Arrow: Righ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11230803675" y="190500"/>
          <a:ext cx="2028826" cy="7715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EG" sz="1800" b="1">
              <a:solidFill>
                <a:schemeClr val="tx1"/>
              </a:solidFill>
            </a:rPr>
            <a:t>العودة للرئيسة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571499</xdr:colOff>
      <xdr:row>0</xdr:row>
      <xdr:rowOff>190500</xdr:rowOff>
    </xdr:from>
    <xdr:to>
      <xdr:col>7</xdr:col>
      <xdr:colOff>542925</xdr:colOff>
      <xdr:row>4</xdr:row>
      <xdr:rowOff>38100</xdr:rowOff>
    </xdr:to>
    <xdr:sp macro="" textlink="">
      <xdr:nvSpPr>
        <xdr:cNvPr id="2" name="Arrow: Righ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11230803675" y="190500"/>
          <a:ext cx="2028826" cy="7715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EG" sz="1800" b="1">
              <a:solidFill>
                <a:schemeClr val="tx1"/>
              </a:solidFill>
            </a:rPr>
            <a:t>العودة للرئيسة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571499</xdr:colOff>
      <xdr:row>0</xdr:row>
      <xdr:rowOff>190500</xdr:rowOff>
    </xdr:from>
    <xdr:to>
      <xdr:col>7</xdr:col>
      <xdr:colOff>542925</xdr:colOff>
      <xdr:row>4</xdr:row>
      <xdr:rowOff>38100</xdr:rowOff>
    </xdr:to>
    <xdr:sp macro="" textlink="">
      <xdr:nvSpPr>
        <xdr:cNvPr id="2" name="Arrow: Righ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11230803675" y="190500"/>
          <a:ext cx="2028826" cy="7715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EG" sz="1800" b="1">
              <a:solidFill>
                <a:schemeClr val="tx1"/>
              </a:solidFill>
            </a:rPr>
            <a:t>العودة للرئيسة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571499</xdr:colOff>
      <xdr:row>0</xdr:row>
      <xdr:rowOff>190500</xdr:rowOff>
    </xdr:from>
    <xdr:to>
      <xdr:col>7</xdr:col>
      <xdr:colOff>542925</xdr:colOff>
      <xdr:row>4</xdr:row>
      <xdr:rowOff>38100</xdr:rowOff>
    </xdr:to>
    <xdr:sp macro="" textlink="">
      <xdr:nvSpPr>
        <xdr:cNvPr id="2" name="Arrow: Righ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11230803675" y="190500"/>
          <a:ext cx="2028826" cy="7715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EG" sz="1800" b="1">
              <a:solidFill>
                <a:schemeClr val="tx1"/>
              </a:solidFill>
            </a:rPr>
            <a:t>العودة للرئيسة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571499</xdr:colOff>
      <xdr:row>0</xdr:row>
      <xdr:rowOff>190500</xdr:rowOff>
    </xdr:from>
    <xdr:to>
      <xdr:col>7</xdr:col>
      <xdr:colOff>542925</xdr:colOff>
      <xdr:row>4</xdr:row>
      <xdr:rowOff>38100</xdr:rowOff>
    </xdr:to>
    <xdr:sp macro="" textlink="">
      <xdr:nvSpPr>
        <xdr:cNvPr id="2" name="Arrow: Righ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>
        <a:xfrm>
          <a:off x="11230803675" y="190500"/>
          <a:ext cx="2028826" cy="7715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EG" sz="1800" b="1">
              <a:solidFill>
                <a:schemeClr val="tx1"/>
              </a:solidFill>
            </a:rPr>
            <a:t>العودة للرئيسة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571499</xdr:colOff>
      <xdr:row>0</xdr:row>
      <xdr:rowOff>190500</xdr:rowOff>
    </xdr:from>
    <xdr:to>
      <xdr:col>7</xdr:col>
      <xdr:colOff>542925</xdr:colOff>
      <xdr:row>4</xdr:row>
      <xdr:rowOff>38100</xdr:rowOff>
    </xdr:to>
    <xdr:sp macro="" textlink="">
      <xdr:nvSpPr>
        <xdr:cNvPr id="2" name="Arrow: Righ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/>
      </xdr:nvSpPr>
      <xdr:spPr>
        <a:xfrm>
          <a:off x="11230803675" y="190500"/>
          <a:ext cx="2028826" cy="7715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ctr"/>
        <a:lstStyle/>
        <a:p>
          <a:pPr algn="ctr" rtl="1"/>
          <a:r>
            <a:rPr lang="ar-EG" sz="1800" b="1">
              <a:solidFill>
                <a:schemeClr val="tx1"/>
              </a:solidFill>
            </a:rPr>
            <a:t>العودة للرئيسة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H6"/>
  <sheetViews>
    <sheetView rightToLeft="1" tabSelected="1" topLeftCell="A4" zoomScaleNormal="100" zoomScaleSheetLayoutView="120" workbookViewId="0">
      <pane xSplit="11" ySplit="17" topLeftCell="L21" activePane="bottomRight" state="frozen"/>
      <selection activeCell="A4" sqref="A4"/>
      <selection pane="topRight" activeCell="L4" sqref="L4"/>
      <selection pane="bottomLeft" activeCell="A21" sqref="A21"/>
      <selection pane="bottomRight" activeCell="O12" sqref="O12"/>
    </sheetView>
  </sheetViews>
  <sheetFormatPr defaultColWidth="9" defaultRowHeight="15" x14ac:dyDescent="0.25"/>
  <cols>
    <col min="1" max="16384" width="9" style="185"/>
  </cols>
  <sheetData>
    <row r="5" spans="4:8" ht="21" x14ac:dyDescent="0.35">
      <c r="D5" s="186"/>
      <c r="E5" s="186"/>
      <c r="F5" s="186"/>
      <c r="G5" s="186"/>
      <c r="H5" s="186"/>
    </row>
    <row r="6" spans="4:8" ht="21" x14ac:dyDescent="0.35">
      <c r="D6" s="187"/>
      <c r="E6" s="187"/>
      <c r="F6" s="187"/>
      <c r="G6" s="187"/>
      <c r="H6" s="187"/>
    </row>
  </sheetData>
  <sheetProtection selectLockedCells="1" selectUnlockedCells="1"/>
  <mergeCells count="2">
    <mergeCell ref="D5:H5"/>
    <mergeCell ref="D6:H6"/>
  </mergeCells>
  <pageMargins left="0.7" right="0.7" top="0.75" bottom="0.75" header="0.3" footer="0.3"/>
  <pageSetup paperSize="9" scale="8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rightToLeft="1" workbookViewId="0">
      <pane xSplit="12" ySplit="7" topLeftCell="M8" activePane="bottomRight" state="frozen"/>
      <selection activeCell="K2" sqref="K2"/>
      <selection pane="topRight" activeCell="K2" sqref="K2"/>
      <selection pane="bottomLeft" activeCell="K2" sqref="K2"/>
      <selection pane="bottomRight" activeCell="K2" sqref="K2"/>
    </sheetView>
  </sheetViews>
  <sheetFormatPr defaultRowHeight="15" x14ac:dyDescent="0.25"/>
  <cols>
    <col min="1" max="1" width="5.7109375" customWidth="1"/>
    <col min="2" max="2" width="11.85546875" customWidth="1"/>
    <col min="3" max="3" width="20.42578125" customWidth="1"/>
    <col min="4" max="4" width="7.5703125" customWidth="1"/>
    <col min="5" max="7" width="7.7109375" customWidth="1"/>
    <col min="8" max="8" width="8.28515625" customWidth="1"/>
    <col min="9" max="10" width="7.7109375" customWidth="1"/>
    <col min="11" max="12" width="8.7109375" customWidth="1"/>
  </cols>
  <sheetData>
    <row r="1" spans="1:52" ht="21" x14ac:dyDescent="0.35">
      <c r="A1" s="179" t="str">
        <f>'دليل الحسابات'!B2</f>
        <v xml:space="preserve">أكاديمية أعمل بيزنس </v>
      </c>
      <c r="B1" s="179"/>
      <c r="C1" s="179"/>
      <c r="D1" s="179"/>
      <c r="E1" s="179"/>
    </row>
    <row r="2" spans="1:52" ht="21" x14ac:dyDescent="0.35">
      <c r="A2" s="179" t="str">
        <f>'دليل الحسابات'!B3</f>
        <v>شركة مساهمة مصرية (ش.م.م)</v>
      </c>
      <c r="B2" s="179"/>
      <c r="C2" s="179"/>
      <c r="D2" s="179"/>
      <c r="E2" s="179"/>
    </row>
    <row r="3" spans="1:52" ht="21.75" thickBot="1" x14ac:dyDescent="0.4">
      <c r="A3" s="179" t="str">
        <f>'دليل الحسابات'!B4</f>
        <v xml:space="preserve">الآدارة المالية </v>
      </c>
      <c r="B3" s="179"/>
      <c r="C3" s="179"/>
      <c r="D3" s="179"/>
      <c r="E3" s="179"/>
    </row>
    <row r="4" spans="1:52" ht="21" x14ac:dyDescent="0.35">
      <c r="A4" s="179" t="s">
        <v>23</v>
      </c>
      <c r="B4" s="179"/>
      <c r="C4" s="179"/>
      <c r="D4" s="179"/>
      <c r="E4" s="179"/>
      <c r="M4" s="201">
        <f>M39-N39+SUM('6'!M4:N4)</f>
        <v>446000</v>
      </c>
      <c r="N4" s="201"/>
      <c r="O4" s="201">
        <f>O39-P39+SUM('6'!O4:P4)</f>
        <v>380000</v>
      </c>
      <c r="P4" s="201"/>
      <c r="Q4" s="201">
        <f>Q39-R39+SUM('6'!Q4:R4)</f>
        <v>-445000</v>
      </c>
      <c r="R4" s="201"/>
      <c r="S4" s="201">
        <f>S39-T39+SUM('6'!S4:T4)</f>
        <v>380000</v>
      </c>
      <c r="T4" s="201"/>
      <c r="U4" s="201">
        <f>U39-V39+SUM('6'!U4:V4)</f>
        <v>0</v>
      </c>
      <c r="V4" s="201"/>
      <c r="W4" s="201">
        <f>W39-X39+SUM('6'!W4:X4)</f>
        <v>0</v>
      </c>
      <c r="X4" s="201"/>
      <c r="Y4" s="201">
        <f>Y39-Z39+SUM('6'!Y4:Z4)</f>
        <v>0</v>
      </c>
      <c r="Z4" s="201"/>
      <c r="AA4" s="201">
        <f>AA39-AB39+SUM('6'!AA4:AB4)</f>
        <v>-1000000</v>
      </c>
      <c r="AB4" s="201"/>
      <c r="AC4" s="201">
        <f>AC39-AD39+SUM('6'!AC4:AD4)</f>
        <v>0</v>
      </c>
      <c r="AD4" s="201"/>
      <c r="AE4" s="201">
        <f>AE39-AF39+SUM('6'!AE4:AF4)</f>
        <v>-90000</v>
      </c>
      <c r="AF4" s="201"/>
      <c r="AG4" s="201">
        <f>AG39-AH39+SUM('6'!AG4:AH4)</f>
        <v>89000</v>
      </c>
      <c r="AH4" s="201"/>
      <c r="AI4" s="201">
        <f>AI39-AJ39+SUM('6'!AI4:AJ4)</f>
        <v>0</v>
      </c>
      <c r="AJ4" s="201"/>
      <c r="AK4" s="201">
        <f>AK39-AL39+SUM('6'!AK4:AL4)</f>
        <v>0</v>
      </c>
      <c r="AL4" s="201"/>
      <c r="AM4" s="201">
        <f>AM39-AN39+SUM('6'!AM4:AN4)</f>
        <v>240000</v>
      </c>
      <c r="AN4" s="201"/>
      <c r="AO4" s="201">
        <f>AO39-AP39+SUM('6'!AO4:AP4)</f>
        <v>0</v>
      </c>
      <c r="AP4" s="201"/>
      <c r="AQ4" s="201">
        <f>AQ39-AR39+SUM('6'!AQ4:AR4)</f>
        <v>0</v>
      </c>
      <c r="AR4" s="201"/>
      <c r="AS4" s="201">
        <f>AS39-AT39+SUM('6'!AS4:AT4)</f>
        <v>0</v>
      </c>
      <c r="AT4" s="201"/>
      <c r="AU4" s="201">
        <f>AU39-AV39+SUM('6'!AU4:AV4)</f>
        <v>0</v>
      </c>
      <c r="AV4" s="201"/>
      <c r="AW4" s="201">
        <f>AW39-AX39+SUM('6'!AW4:AX4)</f>
        <v>0</v>
      </c>
      <c r="AX4" s="201"/>
      <c r="AY4" s="201">
        <f>AY39-AZ39+SUM('6'!AY4:AZ4)</f>
        <v>0</v>
      </c>
      <c r="AZ4" s="201"/>
    </row>
    <row r="5" spans="1:52" ht="15.75" thickBot="1" x14ac:dyDescent="0.3"/>
    <row r="6" spans="1:52" ht="18.75" x14ac:dyDescent="0.25">
      <c r="A6" s="195" t="s">
        <v>3</v>
      </c>
      <c r="B6" s="197" t="s">
        <v>24</v>
      </c>
      <c r="C6" s="197" t="s">
        <v>25</v>
      </c>
      <c r="D6" s="188" t="s">
        <v>59</v>
      </c>
      <c r="E6" s="197" t="s">
        <v>26</v>
      </c>
      <c r="F6" s="197"/>
      <c r="G6" s="197"/>
      <c r="H6" s="197" t="s">
        <v>27</v>
      </c>
      <c r="I6" s="197" t="s">
        <v>28</v>
      </c>
      <c r="J6" s="197"/>
      <c r="K6" s="199" t="s">
        <v>34</v>
      </c>
      <c r="L6" s="199"/>
      <c r="M6" s="199" t="str">
        <f>'دليل الحسابات'!C9</f>
        <v>الخزينة</v>
      </c>
      <c r="N6" s="199"/>
      <c r="O6" s="199" t="str">
        <f>'دليل الحسابات'!C10</f>
        <v xml:space="preserve">البنك </v>
      </c>
      <c r="P6" s="199"/>
      <c r="Q6" s="199" t="str">
        <f>'دليل الحسابات'!C11</f>
        <v>المبيعات</v>
      </c>
      <c r="R6" s="199"/>
      <c r="S6" s="199" t="str">
        <f>'دليل الحسابات'!C12</f>
        <v xml:space="preserve">المشتريات </v>
      </c>
      <c r="T6" s="199"/>
      <c r="U6" s="199" t="str">
        <f>'دليل الحسابات'!C13</f>
        <v xml:space="preserve">العملاء </v>
      </c>
      <c r="V6" s="199"/>
      <c r="W6" s="199" t="str">
        <f>'دليل الحسابات'!C14</f>
        <v xml:space="preserve">الموردون </v>
      </c>
      <c r="X6" s="199"/>
      <c r="Y6" s="199" t="str">
        <f>'دليل الحسابات'!C15</f>
        <v xml:space="preserve">جارى الشركاء </v>
      </c>
      <c r="Z6" s="199"/>
      <c r="AA6" s="199" t="str">
        <f>'دليل الحسابات'!C16</f>
        <v xml:space="preserve">رأس مال </v>
      </c>
      <c r="AB6" s="199"/>
      <c r="AC6" s="199" t="str">
        <f>'دليل الحسابات'!C17</f>
        <v xml:space="preserve">المخزون </v>
      </c>
      <c r="AD6" s="199"/>
      <c r="AE6" s="199" t="str">
        <f>'دليل الحسابات'!C18</f>
        <v>الايرادات</v>
      </c>
      <c r="AF6" s="199"/>
      <c r="AG6" s="199" t="str">
        <f>'دليل الحسابات'!C19</f>
        <v xml:space="preserve">المصروفات </v>
      </c>
      <c r="AH6" s="199"/>
      <c r="AI6" s="199" t="str">
        <f>'دليل الحسابات'!C20</f>
        <v xml:space="preserve">أرصدة مدينة أخرى </v>
      </c>
      <c r="AJ6" s="199"/>
      <c r="AK6" s="199" t="str">
        <f>'دليل الحسابات'!C21</f>
        <v xml:space="preserve">أرصدة دائنة أخرى </v>
      </c>
      <c r="AL6" s="199"/>
      <c r="AM6" s="199" t="str">
        <f>'دليل الحسابات'!C22</f>
        <v xml:space="preserve">أصول ثابتة </v>
      </c>
      <c r="AN6" s="199"/>
      <c r="AO6" s="199" t="str">
        <f>'دليل الحسابات'!C23</f>
        <v xml:space="preserve">أرباح مرحلة </v>
      </c>
      <c r="AP6" s="199"/>
      <c r="AQ6" s="199" t="str">
        <f>'دليل الحسابات'!C24</f>
        <v>ضريبة القيمة المضافة</v>
      </c>
      <c r="AR6" s="199"/>
      <c r="AS6" s="199" t="str">
        <f>'دليل الحسابات'!C25</f>
        <v>التأمينات الآجتماعية</v>
      </c>
      <c r="AT6" s="199"/>
      <c r="AU6" s="199" t="str">
        <f>'دليل الحسابات'!C26</f>
        <v>حساب 3</v>
      </c>
      <c r="AV6" s="199"/>
      <c r="AW6" s="199" t="str">
        <f>'دليل الحسابات'!C27</f>
        <v>حساب 4</v>
      </c>
      <c r="AX6" s="199"/>
      <c r="AY6" s="199" t="str">
        <f>'دليل الحسابات'!C28</f>
        <v>حساب 5</v>
      </c>
      <c r="AZ6" s="200"/>
    </row>
    <row r="7" spans="1:52" ht="19.5" thickBot="1" x14ac:dyDescent="0.3">
      <c r="A7" s="196"/>
      <c r="B7" s="198"/>
      <c r="C7" s="198"/>
      <c r="D7" s="189"/>
      <c r="E7" s="34" t="s">
        <v>29</v>
      </c>
      <c r="F7" s="34" t="s">
        <v>30</v>
      </c>
      <c r="G7" s="34" t="s">
        <v>31</v>
      </c>
      <c r="H7" s="198"/>
      <c r="I7" s="198"/>
      <c r="J7" s="198"/>
      <c r="K7" s="17" t="s">
        <v>32</v>
      </c>
      <c r="L7" s="20" t="s">
        <v>33</v>
      </c>
      <c r="M7" s="17" t="s">
        <v>32</v>
      </c>
      <c r="N7" s="20" t="s">
        <v>33</v>
      </c>
      <c r="O7" s="17" t="s">
        <v>32</v>
      </c>
      <c r="P7" s="20" t="s">
        <v>33</v>
      </c>
      <c r="Q7" s="17" t="s">
        <v>32</v>
      </c>
      <c r="R7" s="20" t="s">
        <v>33</v>
      </c>
      <c r="S7" s="17" t="s">
        <v>32</v>
      </c>
      <c r="T7" s="20" t="s">
        <v>33</v>
      </c>
      <c r="U7" s="17" t="s">
        <v>32</v>
      </c>
      <c r="V7" s="20" t="s">
        <v>33</v>
      </c>
      <c r="W7" s="17" t="s">
        <v>32</v>
      </c>
      <c r="X7" s="20" t="s">
        <v>33</v>
      </c>
      <c r="Y7" s="17" t="s">
        <v>32</v>
      </c>
      <c r="Z7" s="20" t="s">
        <v>33</v>
      </c>
      <c r="AA7" s="17" t="s">
        <v>32</v>
      </c>
      <c r="AB7" s="20" t="s">
        <v>33</v>
      </c>
      <c r="AC7" s="17" t="s">
        <v>32</v>
      </c>
      <c r="AD7" s="20" t="s">
        <v>33</v>
      </c>
      <c r="AE7" s="17" t="s">
        <v>32</v>
      </c>
      <c r="AF7" s="20" t="s">
        <v>33</v>
      </c>
      <c r="AG7" s="17" t="s">
        <v>32</v>
      </c>
      <c r="AH7" s="20" t="s">
        <v>33</v>
      </c>
      <c r="AI7" s="17" t="s">
        <v>32</v>
      </c>
      <c r="AJ7" s="20" t="s">
        <v>33</v>
      </c>
      <c r="AK7" s="17" t="s">
        <v>32</v>
      </c>
      <c r="AL7" s="20" t="s">
        <v>33</v>
      </c>
      <c r="AM7" s="17" t="s">
        <v>32</v>
      </c>
      <c r="AN7" s="20" t="s">
        <v>33</v>
      </c>
      <c r="AO7" s="17" t="s">
        <v>32</v>
      </c>
      <c r="AP7" s="20" t="s">
        <v>33</v>
      </c>
      <c r="AQ7" s="17" t="s">
        <v>32</v>
      </c>
      <c r="AR7" s="20" t="s">
        <v>33</v>
      </c>
      <c r="AS7" s="17" t="s">
        <v>32</v>
      </c>
      <c r="AT7" s="20" t="s">
        <v>33</v>
      </c>
      <c r="AU7" s="17" t="s">
        <v>32</v>
      </c>
      <c r="AV7" s="20" t="s">
        <v>33</v>
      </c>
      <c r="AW7" s="17" t="s">
        <v>32</v>
      </c>
      <c r="AX7" s="20" t="s">
        <v>33</v>
      </c>
      <c r="AY7" s="17" t="s">
        <v>32</v>
      </c>
      <c r="AZ7" s="20" t="s">
        <v>33</v>
      </c>
    </row>
    <row r="8" spans="1:52" ht="15.75" x14ac:dyDescent="0.25">
      <c r="A8" s="10">
        <v>1</v>
      </c>
      <c r="B8" s="94">
        <v>43076</v>
      </c>
      <c r="C8" s="11" t="s">
        <v>138</v>
      </c>
      <c r="D8" s="11">
        <v>15</v>
      </c>
      <c r="E8" s="11"/>
      <c r="F8" s="11">
        <v>1</v>
      </c>
      <c r="G8" s="11"/>
      <c r="H8" s="11" t="b">
        <f ca="1">K8=L8</f>
        <v>1</v>
      </c>
      <c r="I8" s="15" t="str">
        <f ca="1">IF(K8&gt;L8,"المدين أكبر","الدائن أكبر")</f>
        <v>الدائن أكبر</v>
      </c>
      <c r="J8" s="15">
        <f ca="1">IF(K8&gt;L8,K8-L8,L8-K8)</f>
        <v>0</v>
      </c>
      <c r="K8" s="18">
        <f ca="1">SUMIF($K$7:$AZ$7,$K$7,M8:AZ8)</f>
        <v>95000</v>
      </c>
      <c r="L8" s="21">
        <f ca="1">SUMIF($K$7:$AZ$7,$L$7,M8:AZ8)</f>
        <v>95000</v>
      </c>
      <c r="M8" s="18">
        <v>95000</v>
      </c>
      <c r="N8" s="21"/>
      <c r="O8" s="18"/>
      <c r="P8" s="21"/>
      <c r="Q8" s="18"/>
      <c r="R8" s="21">
        <v>95000</v>
      </c>
      <c r="S8" s="18"/>
      <c r="T8" s="21"/>
      <c r="U8" s="18"/>
      <c r="V8" s="21"/>
      <c r="W8" s="18"/>
      <c r="X8" s="21"/>
      <c r="Y8" s="18"/>
      <c r="Z8" s="21"/>
      <c r="AA8" s="18"/>
      <c r="AB8" s="21"/>
      <c r="AC8" s="18"/>
      <c r="AD8" s="21"/>
      <c r="AE8" s="18"/>
      <c r="AF8" s="21"/>
      <c r="AG8" s="18"/>
      <c r="AH8" s="21"/>
      <c r="AI8" s="18"/>
      <c r="AJ8" s="21"/>
      <c r="AK8" s="18"/>
      <c r="AL8" s="21"/>
      <c r="AM8" s="18"/>
      <c r="AN8" s="21"/>
      <c r="AO8" s="18"/>
      <c r="AP8" s="21"/>
      <c r="AQ8" s="18"/>
      <c r="AR8" s="21"/>
      <c r="AS8" s="18"/>
      <c r="AT8" s="21"/>
      <c r="AU8" s="18"/>
      <c r="AV8" s="21"/>
      <c r="AW8" s="18"/>
      <c r="AX8" s="21"/>
      <c r="AY8" s="18"/>
      <c r="AZ8" s="21"/>
    </row>
    <row r="9" spans="1:52" ht="15.75" x14ac:dyDescent="0.25">
      <c r="A9" s="9">
        <v>2</v>
      </c>
      <c r="B9" s="8"/>
      <c r="C9" s="8"/>
      <c r="D9" s="8"/>
      <c r="E9" s="8"/>
      <c r="F9" s="8"/>
      <c r="G9" s="8"/>
      <c r="H9" s="11" t="b">
        <f t="shared" ref="H9:H38" ca="1" si="0">K9=L9</f>
        <v>1</v>
      </c>
      <c r="I9" s="15" t="str">
        <f t="shared" ref="I9:I38" ca="1" si="1">IF(K9&gt;L9,"المدين أكبر","الدائن أكبر")</f>
        <v>الدائن أكبر</v>
      </c>
      <c r="J9" s="15">
        <f t="shared" ref="J9:J38" ca="1" si="2">IF(K9&gt;L9,K9-L9,L9-K9)</f>
        <v>0</v>
      </c>
      <c r="K9" s="18">
        <f t="shared" ref="K9:K38" ca="1" si="3">SUMIF($K$7:$AZ$7,$K$7,M9:AZ9)</f>
        <v>0</v>
      </c>
      <c r="L9" s="21">
        <f t="shared" ref="L9:L38" ca="1" si="4">SUMIF($K$7:$AZ$7,$L$7,M9:AZ9)</f>
        <v>0</v>
      </c>
      <c r="M9" s="18"/>
      <c r="N9" s="21"/>
      <c r="O9" s="18"/>
      <c r="P9" s="21"/>
      <c r="Q9" s="18"/>
      <c r="R9" s="21"/>
      <c r="S9" s="18"/>
      <c r="T9" s="21"/>
      <c r="U9" s="18"/>
      <c r="V9" s="21"/>
      <c r="W9" s="18"/>
      <c r="X9" s="21"/>
      <c r="Y9" s="18"/>
      <c r="Z9" s="21"/>
      <c r="AA9" s="18"/>
      <c r="AB9" s="21"/>
      <c r="AC9" s="18"/>
      <c r="AD9" s="21"/>
      <c r="AE9" s="18"/>
      <c r="AF9" s="21"/>
      <c r="AG9" s="18"/>
      <c r="AH9" s="21"/>
      <c r="AI9" s="18"/>
      <c r="AJ9" s="21"/>
      <c r="AK9" s="18"/>
      <c r="AL9" s="21"/>
      <c r="AM9" s="18"/>
      <c r="AN9" s="21"/>
      <c r="AO9" s="18"/>
      <c r="AP9" s="21"/>
      <c r="AQ9" s="18"/>
      <c r="AR9" s="21"/>
      <c r="AS9" s="18"/>
      <c r="AT9" s="21"/>
      <c r="AU9" s="18"/>
      <c r="AV9" s="21"/>
      <c r="AW9" s="18"/>
      <c r="AX9" s="21"/>
      <c r="AY9" s="18"/>
      <c r="AZ9" s="21"/>
    </row>
    <row r="10" spans="1:52" ht="15.75" x14ac:dyDescent="0.25">
      <c r="A10" s="9">
        <v>3</v>
      </c>
      <c r="B10" s="8"/>
      <c r="C10" s="8"/>
      <c r="D10" s="8"/>
      <c r="E10" s="8"/>
      <c r="F10" s="8"/>
      <c r="G10" s="8"/>
      <c r="H10" s="11" t="b">
        <f t="shared" ca="1" si="0"/>
        <v>1</v>
      </c>
      <c r="I10" s="15" t="str">
        <f t="shared" ca="1" si="1"/>
        <v>الدائن أكبر</v>
      </c>
      <c r="J10" s="15">
        <f t="shared" ca="1" si="2"/>
        <v>0</v>
      </c>
      <c r="K10" s="18">
        <f t="shared" ca="1" si="3"/>
        <v>0</v>
      </c>
      <c r="L10" s="21">
        <f t="shared" ca="1" si="4"/>
        <v>0</v>
      </c>
      <c r="M10" s="18"/>
      <c r="N10" s="21"/>
      <c r="O10" s="18"/>
      <c r="P10" s="21"/>
      <c r="Q10" s="18"/>
      <c r="R10" s="21"/>
      <c r="S10" s="18"/>
      <c r="T10" s="21"/>
      <c r="U10" s="18"/>
      <c r="V10" s="21"/>
      <c r="W10" s="18"/>
      <c r="X10" s="21"/>
      <c r="Y10" s="18"/>
      <c r="Z10" s="21"/>
      <c r="AA10" s="18"/>
      <c r="AB10" s="21"/>
      <c r="AC10" s="18"/>
      <c r="AD10" s="21"/>
      <c r="AE10" s="18"/>
      <c r="AF10" s="21"/>
      <c r="AG10" s="18"/>
      <c r="AH10" s="21"/>
      <c r="AI10" s="18"/>
      <c r="AJ10" s="21"/>
      <c r="AK10" s="18"/>
      <c r="AL10" s="21"/>
      <c r="AM10" s="18"/>
      <c r="AN10" s="21"/>
      <c r="AO10" s="18"/>
      <c r="AP10" s="21"/>
      <c r="AQ10" s="18"/>
      <c r="AR10" s="21"/>
      <c r="AS10" s="18"/>
      <c r="AT10" s="21"/>
      <c r="AU10" s="18"/>
      <c r="AV10" s="21"/>
      <c r="AW10" s="18"/>
      <c r="AX10" s="21"/>
      <c r="AY10" s="18"/>
      <c r="AZ10" s="21"/>
    </row>
    <row r="11" spans="1:52" ht="15.75" x14ac:dyDescent="0.25">
      <c r="A11" s="9">
        <v>4</v>
      </c>
      <c r="B11" s="8"/>
      <c r="C11" s="8"/>
      <c r="D11" s="8"/>
      <c r="E11" s="8"/>
      <c r="F11" s="8"/>
      <c r="G11" s="8"/>
      <c r="H11" s="11" t="b">
        <f t="shared" ca="1" si="0"/>
        <v>1</v>
      </c>
      <c r="I11" s="15" t="str">
        <f t="shared" ca="1" si="1"/>
        <v>الدائن أكبر</v>
      </c>
      <c r="J11" s="15">
        <f t="shared" ca="1" si="2"/>
        <v>0</v>
      </c>
      <c r="K11" s="18">
        <f t="shared" ca="1" si="3"/>
        <v>0</v>
      </c>
      <c r="L11" s="21">
        <f t="shared" ca="1" si="4"/>
        <v>0</v>
      </c>
      <c r="M11" s="18"/>
      <c r="N11" s="21"/>
      <c r="O11" s="18"/>
      <c r="P11" s="21"/>
      <c r="Q11" s="18"/>
      <c r="R11" s="21"/>
      <c r="S11" s="18"/>
      <c r="T11" s="21"/>
      <c r="U11" s="18"/>
      <c r="V11" s="21"/>
      <c r="W11" s="18"/>
      <c r="X11" s="21"/>
      <c r="Y11" s="18"/>
      <c r="Z11" s="21"/>
      <c r="AA11" s="18"/>
      <c r="AB11" s="21"/>
      <c r="AC11" s="18"/>
      <c r="AD11" s="21"/>
      <c r="AE11" s="18"/>
      <c r="AF11" s="21"/>
      <c r="AG11" s="18"/>
      <c r="AH11" s="21"/>
      <c r="AI11" s="18"/>
      <c r="AJ11" s="21"/>
      <c r="AK11" s="18"/>
      <c r="AL11" s="21"/>
      <c r="AM11" s="18"/>
      <c r="AN11" s="21"/>
      <c r="AO11" s="18"/>
      <c r="AP11" s="21"/>
      <c r="AQ11" s="18"/>
      <c r="AR11" s="21"/>
      <c r="AS11" s="18"/>
      <c r="AT11" s="21"/>
      <c r="AU11" s="18"/>
      <c r="AV11" s="21"/>
      <c r="AW11" s="18"/>
      <c r="AX11" s="21"/>
      <c r="AY11" s="18"/>
      <c r="AZ11" s="21"/>
    </row>
    <row r="12" spans="1:52" ht="15.75" x14ac:dyDescent="0.25">
      <c r="A12" s="9">
        <v>5</v>
      </c>
      <c r="B12" s="8"/>
      <c r="C12" s="8"/>
      <c r="D12" s="8"/>
      <c r="E12" s="8"/>
      <c r="F12" s="8"/>
      <c r="G12" s="8"/>
      <c r="H12" s="11" t="b">
        <f t="shared" ca="1" si="0"/>
        <v>1</v>
      </c>
      <c r="I12" s="15" t="str">
        <f t="shared" ca="1" si="1"/>
        <v>الدائن أكبر</v>
      </c>
      <c r="J12" s="15">
        <f t="shared" ca="1" si="2"/>
        <v>0</v>
      </c>
      <c r="K12" s="18">
        <f t="shared" ca="1" si="3"/>
        <v>0</v>
      </c>
      <c r="L12" s="21">
        <f t="shared" ca="1" si="4"/>
        <v>0</v>
      </c>
      <c r="M12" s="18"/>
      <c r="N12" s="21"/>
      <c r="O12" s="18"/>
      <c r="P12" s="21"/>
      <c r="Q12" s="18"/>
      <c r="R12" s="21"/>
      <c r="S12" s="18"/>
      <c r="T12" s="21"/>
      <c r="U12" s="18"/>
      <c r="V12" s="21"/>
      <c r="W12" s="18"/>
      <c r="X12" s="21"/>
      <c r="Y12" s="18"/>
      <c r="Z12" s="21"/>
      <c r="AA12" s="18"/>
      <c r="AB12" s="21"/>
      <c r="AC12" s="18"/>
      <c r="AD12" s="21"/>
      <c r="AE12" s="18"/>
      <c r="AF12" s="21"/>
      <c r="AG12" s="18"/>
      <c r="AH12" s="21"/>
      <c r="AI12" s="18"/>
      <c r="AJ12" s="21"/>
      <c r="AK12" s="18"/>
      <c r="AL12" s="21"/>
      <c r="AM12" s="18"/>
      <c r="AN12" s="21"/>
      <c r="AO12" s="18"/>
      <c r="AP12" s="21"/>
      <c r="AQ12" s="18"/>
      <c r="AR12" s="21"/>
      <c r="AS12" s="18"/>
      <c r="AT12" s="21"/>
      <c r="AU12" s="18"/>
      <c r="AV12" s="21"/>
      <c r="AW12" s="18"/>
      <c r="AX12" s="21"/>
      <c r="AY12" s="18"/>
      <c r="AZ12" s="21"/>
    </row>
    <row r="13" spans="1:52" ht="15.75" x14ac:dyDescent="0.25">
      <c r="A13" s="9">
        <v>6</v>
      </c>
      <c r="B13" s="8"/>
      <c r="C13" s="8"/>
      <c r="D13" s="8"/>
      <c r="E13" s="8"/>
      <c r="F13" s="8"/>
      <c r="G13" s="8"/>
      <c r="H13" s="11" t="b">
        <f t="shared" ca="1" si="0"/>
        <v>1</v>
      </c>
      <c r="I13" s="15" t="str">
        <f t="shared" ca="1" si="1"/>
        <v>الدائن أكبر</v>
      </c>
      <c r="J13" s="15">
        <f t="shared" ca="1" si="2"/>
        <v>0</v>
      </c>
      <c r="K13" s="18">
        <f t="shared" ca="1" si="3"/>
        <v>0</v>
      </c>
      <c r="L13" s="21">
        <f t="shared" ca="1" si="4"/>
        <v>0</v>
      </c>
      <c r="M13" s="18"/>
      <c r="N13" s="21"/>
      <c r="O13" s="18"/>
      <c r="P13" s="21"/>
      <c r="Q13" s="18"/>
      <c r="R13" s="21"/>
      <c r="S13" s="18"/>
      <c r="T13" s="21"/>
      <c r="U13" s="18"/>
      <c r="V13" s="21"/>
      <c r="W13" s="18"/>
      <c r="X13" s="21"/>
      <c r="Y13" s="18"/>
      <c r="Z13" s="21"/>
      <c r="AA13" s="18"/>
      <c r="AB13" s="21"/>
      <c r="AC13" s="18"/>
      <c r="AD13" s="21"/>
      <c r="AE13" s="18"/>
      <c r="AF13" s="21"/>
      <c r="AG13" s="18"/>
      <c r="AH13" s="21"/>
      <c r="AI13" s="18"/>
      <c r="AJ13" s="21"/>
      <c r="AK13" s="18"/>
      <c r="AL13" s="21"/>
      <c r="AM13" s="18"/>
      <c r="AN13" s="21"/>
      <c r="AO13" s="18"/>
      <c r="AP13" s="21"/>
      <c r="AQ13" s="18"/>
      <c r="AR13" s="21"/>
      <c r="AS13" s="18"/>
      <c r="AT13" s="21"/>
      <c r="AU13" s="18"/>
      <c r="AV13" s="21"/>
      <c r="AW13" s="18"/>
      <c r="AX13" s="21"/>
      <c r="AY13" s="18"/>
      <c r="AZ13" s="21"/>
    </row>
    <row r="14" spans="1:52" ht="15.75" x14ac:dyDescent="0.25">
      <c r="A14" s="9">
        <v>7</v>
      </c>
      <c r="B14" s="8"/>
      <c r="C14" s="8"/>
      <c r="D14" s="8"/>
      <c r="E14" s="8"/>
      <c r="F14" s="8"/>
      <c r="G14" s="8"/>
      <c r="H14" s="11" t="b">
        <f t="shared" ca="1" si="0"/>
        <v>1</v>
      </c>
      <c r="I14" s="15" t="str">
        <f t="shared" ca="1" si="1"/>
        <v>الدائن أكبر</v>
      </c>
      <c r="J14" s="15">
        <f t="shared" ca="1" si="2"/>
        <v>0</v>
      </c>
      <c r="K14" s="18">
        <f t="shared" ca="1" si="3"/>
        <v>0</v>
      </c>
      <c r="L14" s="21">
        <f t="shared" ca="1" si="4"/>
        <v>0</v>
      </c>
      <c r="M14" s="18"/>
      <c r="N14" s="21"/>
      <c r="O14" s="18"/>
      <c r="P14" s="21"/>
      <c r="Q14" s="18"/>
      <c r="R14" s="21"/>
      <c r="S14" s="18"/>
      <c r="T14" s="21"/>
      <c r="U14" s="18"/>
      <c r="V14" s="21"/>
      <c r="W14" s="18"/>
      <c r="X14" s="21"/>
      <c r="Y14" s="18"/>
      <c r="Z14" s="21"/>
      <c r="AA14" s="18"/>
      <c r="AB14" s="21"/>
      <c r="AC14" s="18"/>
      <c r="AD14" s="21"/>
      <c r="AE14" s="18"/>
      <c r="AF14" s="21"/>
      <c r="AG14" s="18"/>
      <c r="AH14" s="21"/>
      <c r="AI14" s="18"/>
      <c r="AJ14" s="21"/>
      <c r="AK14" s="18"/>
      <c r="AL14" s="21"/>
      <c r="AM14" s="18"/>
      <c r="AN14" s="21"/>
      <c r="AO14" s="18"/>
      <c r="AP14" s="21"/>
      <c r="AQ14" s="18"/>
      <c r="AR14" s="21"/>
      <c r="AS14" s="18"/>
      <c r="AT14" s="21"/>
      <c r="AU14" s="18"/>
      <c r="AV14" s="21"/>
      <c r="AW14" s="18"/>
      <c r="AX14" s="21"/>
      <c r="AY14" s="18"/>
      <c r="AZ14" s="21"/>
    </row>
    <row r="15" spans="1:52" ht="15.75" x14ac:dyDescent="0.25">
      <c r="A15" s="9">
        <v>8</v>
      </c>
      <c r="B15" s="8"/>
      <c r="C15" s="8"/>
      <c r="D15" s="8"/>
      <c r="E15" s="8"/>
      <c r="F15" s="8"/>
      <c r="G15" s="8"/>
      <c r="H15" s="11" t="b">
        <f t="shared" ca="1" si="0"/>
        <v>1</v>
      </c>
      <c r="I15" s="15" t="str">
        <f t="shared" ca="1" si="1"/>
        <v>الدائن أكبر</v>
      </c>
      <c r="J15" s="15">
        <f t="shared" ca="1" si="2"/>
        <v>0</v>
      </c>
      <c r="K15" s="18">
        <f t="shared" ca="1" si="3"/>
        <v>0</v>
      </c>
      <c r="L15" s="21">
        <f t="shared" ca="1" si="4"/>
        <v>0</v>
      </c>
      <c r="M15" s="18"/>
      <c r="N15" s="21"/>
      <c r="O15" s="18"/>
      <c r="P15" s="21"/>
      <c r="Q15" s="18"/>
      <c r="R15" s="21"/>
      <c r="S15" s="18"/>
      <c r="T15" s="21"/>
      <c r="U15" s="18"/>
      <c r="V15" s="21"/>
      <c r="W15" s="18"/>
      <c r="X15" s="21"/>
      <c r="Y15" s="18"/>
      <c r="Z15" s="21"/>
      <c r="AA15" s="18"/>
      <c r="AB15" s="21"/>
      <c r="AC15" s="18"/>
      <c r="AD15" s="21"/>
      <c r="AE15" s="18"/>
      <c r="AF15" s="21"/>
      <c r="AG15" s="18"/>
      <c r="AH15" s="21"/>
      <c r="AI15" s="18"/>
      <c r="AJ15" s="21"/>
      <c r="AK15" s="18"/>
      <c r="AL15" s="21"/>
      <c r="AM15" s="18"/>
      <c r="AN15" s="21"/>
      <c r="AO15" s="18"/>
      <c r="AP15" s="21"/>
      <c r="AQ15" s="18"/>
      <c r="AR15" s="21"/>
      <c r="AS15" s="18"/>
      <c r="AT15" s="21"/>
      <c r="AU15" s="18"/>
      <c r="AV15" s="21"/>
      <c r="AW15" s="18"/>
      <c r="AX15" s="21"/>
      <c r="AY15" s="18"/>
      <c r="AZ15" s="21"/>
    </row>
    <row r="16" spans="1:52" ht="15.75" x14ac:dyDescent="0.25">
      <c r="A16" s="9">
        <v>9</v>
      </c>
      <c r="B16" s="8"/>
      <c r="C16" s="8"/>
      <c r="D16" s="8"/>
      <c r="E16" s="8"/>
      <c r="F16" s="8"/>
      <c r="G16" s="8"/>
      <c r="H16" s="11" t="b">
        <f t="shared" ca="1" si="0"/>
        <v>1</v>
      </c>
      <c r="I16" s="15" t="str">
        <f t="shared" ca="1" si="1"/>
        <v>الدائن أكبر</v>
      </c>
      <c r="J16" s="15">
        <f t="shared" ca="1" si="2"/>
        <v>0</v>
      </c>
      <c r="K16" s="18">
        <f t="shared" ca="1" si="3"/>
        <v>0</v>
      </c>
      <c r="L16" s="21">
        <f t="shared" ca="1" si="4"/>
        <v>0</v>
      </c>
      <c r="M16" s="18"/>
      <c r="N16" s="21"/>
      <c r="O16" s="18"/>
      <c r="P16" s="21"/>
      <c r="Q16" s="18"/>
      <c r="R16" s="21"/>
      <c r="S16" s="18"/>
      <c r="T16" s="21"/>
      <c r="U16" s="18"/>
      <c r="V16" s="21"/>
      <c r="W16" s="18"/>
      <c r="X16" s="21"/>
      <c r="Y16" s="18"/>
      <c r="Z16" s="21"/>
      <c r="AA16" s="18"/>
      <c r="AB16" s="21"/>
      <c r="AC16" s="18"/>
      <c r="AD16" s="21"/>
      <c r="AE16" s="18"/>
      <c r="AF16" s="21"/>
      <c r="AG16" s="18"/>
      <c r="AH16" s="21"/>
      <c r="AI16" s="18"/>
      <c r="AJ16" s="21"/>
      <c r="AK16" s="18"/>
      <c r="AL16" s="21"/>
      <c r="AM16" s="18"/>
      <c r="AN16" s="21"/>
      <c r="AO16" s="18"/>
      <c r="AP16" s="21"/>
      <c r="AQ16" s="18"/>
      <c r="AR16" s="21"/>
      <c r="AS16" s="18"/>
      <c r="AT16" s="21"/>
      <c r="AU16" s="18"/>
      <c r="AV16" s="21"/>
      <c r="AW16" s="18"/>
      <c r="AX16" s="21"/>
      <c r="AY16" s="18"/>
      <c r="AZ16" s="21"/>
    </row>
    <row r="17" spans="1:52" ht="15.75" x14ac:dyDescent="0.25">
      <c r="A17" s="9">
        <v>10</v>
      </c>
      <c r="B17" s="8"/>
      <c r="C17" s="8"/>
      <c r="D17" s="8"/>
      <c r="E17" s="8"/>
      <c r="F17" s="8"/>
      <c r="G17" s="8"/>
      <c r="H17" s="11" t="b">
        <f t="shared" ca="1" si="0"/>
        <v>1</v>
      </c>
      <c r="I17" s="15" t="str">
        <f t="shared" ca="1" si="1"/>
        <v>الدائن أكبر</v>
      </c>
      <c r="J17" s="15">
        <f t="shared" ca="1" si="2"/>
        <v>0</v>
      </c>
      <c r="K17" s="18">
        <f t="shared" ca="1" si="3"/>
        <v>0</v>
      </c>
      <c r="L17" s="21">
        <f ca="1">SUMIF($K$7:$AZ$7,$L$7,M17:AZ17)</f>
        <v>0</v>
      </c>
      <c r="M17" s="18"/>
      <c r="N17" s="21"/>
      <c r="O17" s="18"/>
      <c r="P17" s="21"/>
      <c r="Q17" s="18"/>
      <c r="R17" s="21"/>
      <c r="S17" s="18"/>
      <c r="T17" s="21"/>
      <c r="U17" s="18"/>
      <c r="V17" s="21"/>
      <c r="W17" s="18"/>
      <c r="X17" s="21"/>
      <c r="Y17" s="18"/>
      <c r="Z17" s="21"/>
      <c r="AA17" s="18"/>
      <c r="AB17" s="21"/>
      <c r="AC17" s="18"/>
      <c r="AD17" s="21"/>
      <c r="AE17" s="18"/>
      <c r="AF17" s="21"/>
      <c r="AG17" s="18"/>
      <c r="AH17" s="21"/>
      <c r="AI17" s="18"/>
      <c r="AJ17" s="21"/>
      <c r="AK17" s="18"/>
      <c r="AL17" s="21"/>
      <c r="AM17" s="18"/>
      <c r="AN17" s="21"/>
      <c r="AO17" s="18"/>
      <c r="AP17" s="21"/>
      <c r="AQ17" s="18"/>
      <c r="AR17" s="21"/>
      <c r="AS17" s="18"/>
      <c r="AT17" s="21"/>
      <c r="AU17" s="18"/>
      <c r="AV17" s="21"/>
      <c r="AW17" s="18"/>
      <c r="AX17" s="21"/>
      <c r="AY17" s="18"/>
      <c r="AZ17" s="21"/>
    </row>
    <row r="18" spans="1:52" ht="15.75" x14ac:dyDescent="0.25">
      <c r="A18" s="9">
        <v>11</v>
      </c>
      <c r="B18" s="8"/>
      <c r="C18" s="8"/>
      <c r="D18" s="8"/>
      <c r="E18" s="8"/>
      <c r="F18" s="8"/>
      <c r="G18" s="8"/>
      <c r="H18" s="11" t="b">
        <f t="shared" ca="1" si="0"/>
        <v>1</v>
      </c>
      <c r="I18" s="15" t="str">
        <f t="shared" ca="1" si="1"/>
        <v>الدائن أكبر</v>
      </c>
      <c r="J18" s="15">
        <f t="shared" ca="1" si="2"/>
        <v>0</v>
      </c>
      <c r="K18" s="18">
        <f t="shared" ca="1" si="3"/>
        <v>0</v>
      </c>
      <c r="L18" s="21">
        <f t="shared" ca="1" si="4"/>
        <v>0</v>
      </c>
      <c r="M18" s="18"/>
      <c r="N18" s="21"/>
      <c r="O18" s="18"/>
      <c r="P18" s="21"/>
      <c r="Q18" s="18"/>
      <c r="R18" s="21"/>
      <c r="S18" s="18"/>
      <c r="T18" s="21"/>
      <c r="U18" s="18"/>
      <c r="V18" s="21"/>
      <c r="W18" s="18"/>
      <c r="X18" s="21"/>
      <c r="Y18" s="18"/>
      <c r="Z18" s="21"/>
      <c r="AA18" s="18"/>
      <c r="AB18" s="21"/>
      <c r="AC18" s="18"/>
      <c r="AD18" s="21"/>
      <c r="AE18" s="18"/>
      <c r="AF18" s="21"/>
      <c r="AG18" s="18"/>
      <c r="AH18" s="21"/>
      <c r="AI18" s="18"/>
      <c r="AJ18" s="21"/>
      <c r="AK18" s="18"/>
      <c r="AL18" s="21"/>
      <c r="AM18" s="18"/>
      <c r="AN18" s="21"/>
      <c r="AO18" s="18"/>
      <c r="AP18" s="21"/>
      <c r="AQ18" s="18"/>
      <c r="AR18" s="21"/>
      <c r="AS18" s="18"/>
      <c r="AT18" s="21"/>
      <c r="AU18" s="18"/>
      <c r="AV18" s="21"/>
      <c r="AW18" s="18"/>
      <c r="AX18" s="21"/>
      <c r="AY18" s="18"/>
      <c r="AZ18" s="21"/>
    </row>
    <row r="19" spans="1:52" ht="15.75" x14ac:dyDescent="0.25">
      <c r="A19" s="9">
        <v>12</v>
      </c>
      <c r="B19" s="8"/>
      <c r="C19" s="8"/>
      <c r="D19" s="8"/>
      <c r="E19" s="8"/>
      <c r="F19" s="8"/>
      <c r="G19" s="8"/>
      <c r="H19" s="11" t="b">
        <f t="shared" ca="1" si="0"/>
        <v>1</v>
      </c>
      <c r="I19" s="15" t="str">
        <f t="shared" ca="1" si="1"/>
        <v>الدائن أكبر</v>
      </c>
      <c r="J19" s="15">
        <f t="shared" ca="1" si="2"/>
        <v>0</v>
      </c>
      <c r="K19" s="18">
        <f t="shared" ca="1" si="3"/>
        <v>0</v>
      </c>
      <c r="L19" s="21">
        <f t="shared" ca="1" si="4"/>
        <v>0</v>
      </c>
      <c r="M19" s="18"/>
      <c r="N19" s="21"/>
      <c r="O19" s="18"/>
      <c r="P19" s="21"/>
      <c r="Q19" s="18"/>
      <c r="R19" s="21"/>
      <c r="S19" s="18"/>
      <c r="T19" s="21"/>
      <c r="U19" s="18"/>
      <c r="V19" s="21"/>
      <c r="W19" s="18"/>
      <c r="X19" s="21"/>
      <c r="Y19" s="18"/>
      <c r="Z19" s="21"/>
      <c r="AA19" s="18"/>
      <c r="AB19" s="21"/>
      <c r="AC19" s="18"/>
      <c r="AD19" s="21"/>
      <c r="AE19" s="18"/>
      <c r="AF19" s="21"/>
      <c r="AG19" s="18"/>
      <c r="AH19" s="21"/>
      <c r="AI19" s="18"/>
      <c r="AJ19" s="21"/>
      <c r="AK19" s="18"/>
      <c r="AL19" s="21"/>
      <c r="AM19" s="18"/>
      <c r="AN19" s="21"/>
      <c r="AO19" s="18"/>
      <c r="AP19" s="21"/>
      <c r="AQ19" s="18"/>
      <c r="AR19" s="21"/>
      <c r="AS19" s="18"/>
      <c r="AT19" s="21"/>
      <c r="AU19" s="18"/>
      <c r="AV19" s="21"/>
      <c r="AW19" s="18"/>
      <c r="AX19" s="21"/>
      <c r="AY19" s="18"/>
      <c r="AZ19" s="21"/>
    </row>
    <row r="20" spans="1:52" ht="15.75" x14ac:dyDescent="0.25">
      <c r="A20" s="9">
        <v>13</v>
      </c>
      <c r="B20" s="8"/>
      <c r="C20" s="8"/>
      <c r="D20" s="8"/>
      <c r="E20" s="8"/>
      <c r="F20" s="8"/>
      <c r="G20" s="8"/>
      <c r="H20" s="11" t="b">
        <f t="shared" ca="1" si="0"/>
        <v>1</v>
      </c>
      <c r="I20" s="15" t="str">
        <f t="shared" ca="1" si="1"/>
        <v>الدائن أكبر</v>
      </c>
      <c r="J20" s="15">
        <f t="shared" ca="1" si="2"/>
        <v>0</v>
      </c>
      <c r="K20" s="18">
        <f t="shared" ca="1" si="3"/>
        <v>0</v>
      </c>
      <c r="L20" s="21">
        <f t="shared" ca="1" si="4"/>
        <v>0</v>
      </c>
      <c r="M20" s="18"/>
      <c r="N20" s="21"/>
      <c r="O20" s="18"/>
      <c r="P20" s="21"/>
      <c r="Q20" s="18"/>
      <c r="R20" s="21"/>
      <c r="S20" s="18"/>
      <c r="T20" s="21"/>
      <c r="U20" s="18"/>
      <c r="V20" s="21"/>
      <c r="W20" s="18"/>
      <c r="X20" s="21"/>
      <c r="Y20" s="18"/>
      <c r="Z20" s="21"/>
      <c r="AA20" s="18"/>
      <c r="AB20" s="21"/>
      <c r="AC20" s="18"/>
      <c r="AD20" s="21"/>
      <c r="AE20" s="18"/>
      <c r="AF20" s="21"/>
      <c r="AG20" s="18"/>
      <c r="AH20" s="21"/>
      <c r="AI20" s="18"/>
      <c r="AJ20" s="21"/>
      <c r="AK20" s="18"/>
      <c r="AL20" s="21"/>
      <c r="AM20" s="18"/>
      <c r="AN20" s="21"/>
      <c r="AO20" s="18"/>
      <c r="AP20" s="21"/>
      <c r="AQ20" s="18"/>
      <c r="AR20" s="21"/>
      <c r="AS20" s="18"/>
      <c r="AT20" s="21"/>
      <c r="AU20" s="18"/>
      <c r="AV20" s="21"/>
      <c r="AW20" s="18"/>
      <c r="AX20" s="21"/>
      <c r="AY20" s="18"/>
      <c r="AZ20" s="21"/>
    </row>
    <row r="21" spans="1:52" ht="15.75" x14ac:dyDescent="0.25">
      <c r="A21" s="9">
        <v>14</v>
      </c>
      <c r="B21" s="8"/>
      <c r="C21" s="8"/>
      <c r="D21" s="8"/>
      <c r="E21" s="8"/>
      <c r="F21" s="8"/>
      <c r="G21" s="8"/>
      <c r="H21" s="11" t="b">
        <f t="shared" ca="1" si="0"/>
        <v>1</v>
      </c>
      <c r="I21" s="15" t="str">
        <f t="shared" ca="1" si="1"/>
        <v>الدائن أكبر</v>
      </c>
      <c r="J21" s="15">
        <f t="shared" ca="1" si="2"/>
        <v>0</v>
      </c>
      <c r="K21" s="18">
        <f t="shared" ca="1" si="3"/>
        <v>0</v>
      </c>
      <c r="L21" s="21">
        <f t="shared" ca="1" si="4"/>
        <v>0</v>
      </c>
      <c r="M21" s="18"/>
      <c r="N21" s="21"/>
      <c r="O21" s="18"/>
      <c r="P21" s="21"/>
      <c r="Q21" s="18"/>
      <c r="R21" s="21"/>
      <c r="S21" s="18"/>
      <c r="T21" s="21"/>
      <c r="U21" s="18"/>
      <c r="V21" s="21"/>
      <c r="W21" s="18"/>
      <c r="X21" s="21"/>
      <c r="Y21" s="18"/>
      <c r="Z21" s="21"/>
      <c r="AA21" s="18"/>
      <c r="AB21" s="21"/>
      <c r="AC21" s="18"/>
      <c r="AD21" s="21"/>
      <c r="AE21" s="18"/>
      <c r="AF21" s="21"/>
      <c r="AG21" s="18"/>
      <c r="AH21" s="21"/>
      <c r="AI21" s="18"/>
      <c r="AJ21" s="21"/>
      <c r="AK21" s="18"/>
      <c r="AL21" s="21"/>
      <c r="AM21" s="18"/>
      <c r="AN21" s="21"/>
      <c r="AO21" s="18"/>
      <c r="AP21" s="21"/>
      <c r="AQ21" s="18"/>
      <c r="AR21" s="21"/>
      <c r="AS21" s="18"/>
      <c r="AT21" s="21"/>
      <c r="AU21" s="18"/>
      <c r="AV21" s="21"/>
      <c r="AW21" s="18"/>
      <c r="AX21" s="21"/>
      <c r="AY21" s="18"/>
      <c r="AZ21" s="21"/>
    </row>
    <row r="22" spans="1:52" ht="15.75" x14ac:dyDescent="0.25">
      <c r="A22" s="9">
        <v>15</v>
      </c>
      <c r="B22" s="8"/>
      <c r="C22" s="8"/>
      <c r="D22" s="8"/>
      <c r="E22" s="8"/>
      <c r="F22" s="8"/>
      <c r="G22" s="8"/>
      <c r="H22" s="11" t="b">
        <f t="shared" ca="1" si="0"/>
        <v>1</v>
      </c>
      <c r="I22" s="15" t="str">
        <f t="shared" ca="1" si="1"/>
        <v>الدائن أكبر</v>
      </c>
      <c r="J22" s="15">
        <f t="shared" ca="1" si="2"/>
        <v>0</v>
      </c>
      <c r="K22" s="18">
        <f t="shared" ca="1" si="3"/>
        <v>0</v>
      </c>
      <c r="L22" s="21">
        <f t="shared" ca="1" si="4"/>
        <v>0</v>
      </c>
      <c r="M22" s="18"/>
      <c r="N22" s="21"/>
      <c r="O22" s="18"/>
      <c r="P22" s="21"/>
      <c r="Q22" s="18"/>
      <c r="R22" s="21"/>
      <c r="S22" s="18"/>
      <c r="T22" s="21"/>
      <c r="U22" s="18"/>
      <c r="V22" s="21"/>
      <c r="W22" s="18"/>
      <c r="X22" s="21"/>
      <c r="Y22" s="18"/>
      <c r="Z22" s="21"/>
      <c r="AA22" s="18"/>
      <c r="AB22" s="21"/>
      <c r="AC22" s="18"/>
      <c r="AD22" s="21"/>
      <c r="AE22" s="18"/>
      <c r="AF22" s="21"/>
      <c r="AG22" s="18"/>
      <c r="AH22" s="21"/>
      <c r="AI22" s="18"/>
      <c r="AJ22" s="21"/>
      <c r="AK22" s="18"/>
      <c r="AL22" s="21"/>
      <c r="AM22" s="18"/>
      <c r="AN22" s="21"/>
      <c r="AO22" s="18"/>
      <c r="AP22" s="21"/>
      <c r="AQ22" s="18"/>
      <c r="AR22" s="21"/>
      <c r="AS22" s="18"/>
      <c r="AT22" s="21"/>
      <c r="AU22" s="18"/>
      <c r="AV22" s="21"/>
      <c r="AW22" s="18"/>
      <c r="AX22" s="21"/>
      <c r="AY22" s="18"/>
      <c r="AZ22" s="21"/>
    </row>
    <row r="23" spans="1:52" ht="15.75" x14ac:dyDescent="0.25">
      <c r="A23" s="9">
        <v>16</v>
      </c>
      <c r="B23" s="8"/>
      <c r="C23" s="8"/>
      <c r="D23" s="8"/>
      <c r="E23" s="8"/>
      <c r="F23" s="8"/>
      <c r="G23" s="8"/>
      <c r="H23" s="11" t="b">
        <f t="shared" ca="1" si="0"/>
        <v>1</v>
      </c>
      <c r="I23" s="15" t="str">
        <f t="shared" ca="1" si="1"/>
        <v>الدائن أكبر</v>
      </c>
      <c r="J23" s="15">
        <f t="shared" ca="1" si="2"/>
        <v>0</v>
      </c>
      <c r="K23" s="18">
        <f t="shared" ca="1" si="3"/>
        <v>0</v>
      </c>
      <c r="L23" s="21">
        <f t="shared" ca="1" si="4"/>
        <v>0</v>
      </c>
      <c r="M23" s="18"/>
      <c r="N23" s="21"/>
      <c r="O23" s="18"/>
      <c r="P23" s="21"/>
      <c r="Q23" s="18"/>
      <c r="R23" s="21"/>
      <c r="S23" s="18"/>
      <c r="T23" s="21"/>
      <c r="U23" s="18"/>
      <c r="V23" s="21"/>
      <c r="W23" s="18"/>
      <c r="X23" s="21"/>
      <c r="Y23" s="18"/>
      <c r="Z23" s="21"/>
      <c r="AA23" s="18"/>
      <c r="AB23" s="21"/>
      <c r="AC23" s="18"/>
      <c r="AD23" s="21"/>
      <c r="AE23" s="18"/>
      <c r="AF23" s="21"/>
      <c r="AG23" s="18"/>
      <c r="AH23" s="21"/>
      <c r="AI23" s="18"/>
      <c r="AJ23" s="21"/>
      <c r="AK23" s="18"/>
      <c r="AL23" s="21"/>
      <c r="AM23" s="18"/>
      <c r="AN23" s="21"/>
      <c r="AO23" s="18"/>
      <c r="AP23" s="21"/>
      <c r="AQ23" s="18"/>
      <c r="AR23" s="21"/>
      <c r="AS23" s="18"/>
      <c r="AT23" s="21"/>
      <c r="AU23" s="18"/>
      <c r="AV23" s="21"/>
      <c r="AW23" s="18"/>
      <c r="AX23" s="21"/>
      <c r="AY23" s="18"/>
      <c r="AZ23" s="21"/>
    </row>
    <row r="24" spans="1:52" ht="15.75" x14ac:dyDescent="0.25">
      <c r="A24" s="9">
        <v>17</v>
      </c>
      <c r="B24" s="8"/>
      <c r="C24" s="8"/>
      <c r="D24" s="8"/>
      <c r="E24" s="8"/>
      <c r="F24" s="8"/>
      <c r="G24" s="8"/>
      <c r="H24" s="11" t="b">
        <f t="shared" ca="1" si="0"/>
        <v>1</v>
      </c>
      <c r="I24" s="15" t="str">
        <f t="shared" ca="1" si="1"/>
        <v>الدائن أكبر</v>
      </c>
      <c r="J24" s="15">
        <f t="shared" ca="1" si="2"/>
        <v>0</v>
      </c>
      <c r="K24" s="18">
        <f t="shared" ca="1" si="3"/>
        <v>0</v>
      </c>
      <c r="L24" s="21">
        <f t="shared" ca="1" si="4"/>
        <v>0</v>
      </c>
      <c r="M24" s="18"/>
      <c r="N24" s="21"/>
      <c r="O24" s="18"/>
      <c r="P24" s="21"/>
      <c r="Q24" s="18"/>
      <c r="R24" s="21"/>
      <c r="S24" s="18"/>
      <c r="T24" s="21"/>
      <c r="U24" s="18"/>
      <c r="V24" s="21"/>
      <c r="W24" s="18"/>
      <c r="X24" s="21"/>
      <c r="Y24" s="18"/>
      <c r="Z24" s="21"/>
      <c r="AA24" s="18"/>
      <c r="AB24" s="21"/>
      <c r="AC24" s="18"/>
      <c r="AD24" s="21"/>
      <c r="AE24" s="18"/>
      <c r="AF24" s="21"/>
      <c r="AG24" s="18"/>
      <c r="AH24" s="21"/>
      <c r="AI24" s="18"/>
      <c r="AJ24" s="21"/>
      <c r="AK24" s="18"/>
      <c r="AL24" s="21"/>
      <c r="AM24" s="18"/>
      <c r="AN24" s="21"/>
      <c r="AO24" s="18"/>
      <c r="AP24" s="21"/>
      <c r="AQ24" s="18"/>
      <c r="AR24" s="21"/>
      <c r="AS24" s="18"/>
      <c r="AT24" s="21"/>
      <c r="AU24" s="18"/>
      <c r="AV24" s="21"/>
      <c r="AW24" s="18"/>
      <c r="AX24" s="21"/>
      <c r="AY24" s="18"/>
      <c r="AZ24" s="21"/>
    </row>
    <row r="25" spans="1:52" ht="15.75" x14ac:dyDescent="0.25">
      <c r="A25" s="9">
        <v>18</v>
      </c>
      <c r="B25" s="8"/>
      <c r="C25" s="8"/>
      <c r="D25" s="8"/>
      <c r="E25" s="8"/>
      <c r="F25" s="8"/>
      <c r="G25" s="8"/>
      <c r="H25" s="11" t="b">
        <f t="shared" ca="1" si="0"/>
        <v>1</v>
      </c>
      <c r="I25" s="15" t="str">
        <f t="shared" ca="1" si="1"/>
        <v>الدائن أكبر</v>
      </c>
      <c r="J25" s="15">
        <f t="shared" ca="1" si="2"/>
        <v>0</v>
      </c>
      <c r="K25" s="18">
        <f t="shared" ca="1" si="3"/>
        <v>0</v>
      </c>
      <c r="L25" s="21">
        <f t="shared" ca="1" si="4"/>
        <v>0</v>
      </c>
      <c r="M25" s="18"/>
      <c r="N25" s="21"/>
      <c r="O25" s="18"/>
      <c r="P25" s="21"/>
      <c r="Q25" s="18"/>
      <c r="R25" s="21"/>
      <c r="S25" s="18"/>
      <c r="T25" s="21"/>
      <c r="U25" s="18"/>
      <c r="V25" s="21"/>
      <c r="W25" s="18"/>
      <c r="X25" s="21"/>
      <c r="Y25" s="18"/>
      <c r="Z25" s="21"/>
      <c r="AA25" s="18"/>
      <c r="AB25" s="21"/>
      <c r="AC25" s="18"/>
      <c r="AD25" s="21"/>
      <c r="AE25" s="18"/>
      <c r="AF25" s="21"/>
      <c r="AG25" s="18"/>
      <c r="AH25" s="21"/>
      <c r="AI25" s="18"/>
      <c r="AJ25" s="21"/>
      <c r="AK25" s="18"/>
      <c r="AL25" s="21"/>
      <c r="AM25" s="18"/>
      <c r="AN25" s="21"/>
      <c r="AO25" s="18"/>
      <c r="AP25" s="21"/>
      <c r="AQ25" s="18"/>
      <c r="AR25" s="21"/>
      <c r="AS25" s="18"/>
      <c r="AT25" s="21"/>
      <c r="AU25" s="18"/>
      <c r="AV25" s="21"/>
      <c r="AW25" s="18"/>
      <c r="AX25" s="21"/>
      <c r="AY25" s="18"/>
      <c r="AZ25" s="21"/>
    </row>
    <row r="26" spans="1:52" ht="15.75" x14ac:dyDescent="0.25">
      <c r="A26" s="9">
        <v>19</v>
      </c>
      <c r="B26" s="8"/>
      <c r="C26" s="8"/>
      <c r="D26" s="8"/>
      <c r="E26" s="8"/>
      <c r="F26" s="8"/>
      <c r="G26" s="8"/>
      <c r="H26" s="11" t="b">
        <f t="shared" ca="1" si="0"/>
        <v>1</v>
      </c>
      <c r="I26" s="15" t="str">
        <f t="shared" ca="1" si="1"/>
        <v>الدائن أكبر</v>
      </c>
      <c r="J26" s="15">
        <f t="shared" ca="1" si="2"/>
        <v>0</v>
      </c>
      <c r="K26" s="18">
        <f t="shared" ca="1" si="3"/>
        <v>0</v>
      </c>
      <c r="L26" s="21">
        <f t="shared" ca="1" si="4"/>
        <v>0</v>
      </c>
      <c r="M26" s="18"/>
      <c r="N26" s="21"/>
      <c r="O26" s="18"/>
      <c r="P26" s="21"/>
      <c r="Q26" s="18"/>
      <c r="R26" s="21"/>
      <c r="S26" s="18"/>
      <c r="T26" s="21"/>
      <c r="U26" s="18"/>
      <c r="V26" s="21"/>
      <c r="W26" s="18"/>
      <c r="X26" s="21"/>
      <c r="Y26" s="18"/>
      <c r="Z26" s="21"/>
      <c r="AA26" s="18"/>
      <c r="AB26" s="21"/>
      <c r="AC26" s="18"/>
      <c r="AD26" s="21"/>
      <c r="AE26" s="18"/>
      <c r="AF26" s="21"/>
      <c r="AG26" s="18"/>
      <c r="AH26" s="21"/>
      <c r="AI26" s="18"/>
      <c r="AJ26" s="21"/>
      <c r="AK26" s="18"/>
      <c r="AL26" s="21"/>
      <c r="AM26" s="18"/>
      <c r="AN26" s="21"/>
      <c r="AO26" s="18"/>
      <c r="AP26" s="21"/>
      <c r="AQ26" s="18"/>
      <c r="AR26" s="21"/>
      <c r="AS26" s="18"/>
      <c r="AT26" s="21"/>
      <c r="AU26" s="18"/>
      <c r="AV26" s="21"/>
      <c r="AW26" s="18"/>
      <c r="AX26" s="21"/>
      <c r="AY26" s="18"/>
      <c r="AZ26" s="21"/>
    </row>
    <row r="27" spans="1:52" ht="15.75" x14ac:dyDescent="0.25">
      <c r="A27" s="9">
        <v>20</v>
      </c>
      <c r="B27" s="8"/>
      <c r="C27" s="8"/>
      <c r="D27" s="8"/>
      <c r="E27" s="8"/>
      <c r="F27" s="8"/>
      <c r="G27" s="8"/>
      <c r="H27" s="11" t="b">
        <f t="shared" ca="1" si="0"/>
        <v>1</v>
      </c>
      <c r="I27" s="15" t="str">
        <f t="shared" ca="1" si="1"/>
        <v>الدائن أكبر</v>
      </c>
      <c r="J27" s="15">
        <f t="shared" ca="1" si="2"/>
        <v>0</v>
      </c>
      <c r="K27" s="18">
        <f t="shared" ca="1" si="3"/>
        <v>0</v>
      </c>
      <c r="L27" s="21">
        <f t="shared" ca="1" si="4"/>
        <v>0</v>
      </c>
      <c r="M27" s="18"/>
      <c r="N27" s="21"/>
      <c r="O27" s="18"/>
      <c r="P27" s="21"/>
      <c r="Q27" s="18"/>
      <c r="R27" s="21"/>
      <c r="S27" s="18"/>
      <c r="T27" s="21"/>
      <c r="U27" s="18"/>
      <c r="V27" s="21"/>
      <c r="W27" s="18"/>
      <c r="X27" s="21"/>
      <c r="Y27" s="18"/>
      <c r="Z27" s="21"/>
      <c r="AA27" s="18"/>
      <c r="AB27" s="21"/>
      <c r="AC27" s="18"/>
      <c r="AD27" s="21"/>
      <c r="AE27" s="18"/>
      <c r="AF27" s="21"/>
      <c r="AG27" s="18"/>
      <c r="AH27" s="21"/>
      <c r="AI27" s="18"/>
      <c r="AJ27" s="21"/>
      <c r="AK27" s="18"/>
      <c r="AL27" s="21"/>
      <c r="AM27" s="18"/>
      <c r="AN27" s="21"/>
      <c r="AO27" s="18"/>
      <c r="AP27" s="21"/>
      <c r="AQ27" s="18"/>
      <c r="AR27" s="21"/>
      <c r="AS27" s="18"/>
      <c r="AT27" s="21"/>
      <c r="AU27" s="18"/>
      <c r="AV27" s="21"/>
      <c r="AW27" s="18"/>
      <c r="AX27" s="21"/>
      <c r="AY27" s="18"/>
      <c r="AZ27" s="21"/>
    </row>
    <row r="28" spans="1:52" ht="15.75" x14ac:dyDescent="0.25">
      <c r="A28" s="9">
        <v>21</v>
      </c>
      <c r="B28" s="8"/>
      <c r="C28" s="8"/>
      <c r="D28" s="8"/>
      <c r="E28" s="8"/>
      <c r="F28" s="8"/>
      <c r="G28" s="8"/>
      <c r="H28" s="11" t="b">
        <f t="shared" ca="1" si="0"/>
        <v>1</v>
      </c>
      <c r="I28" s="15" t="str">
        <f t="shared" ca="1" si="1"/>
        <v>الدائن أكبر</v>
      </c>
      <c r="J28" s="15">
        <f t="shared" ca="1" si="2"/>
        <v>0</v>
      </c>
      <c r="K28" s="18">
        <f t="shared" ca="1" si="3"/>
        <v>0</v>
      </c>
      <c r="L28" s="21">
        <f t="shared" ca="1" si="4"/>
        <v>0</v>
      </c>
      <c r="M28" s="18"/>
      <c r="N28" s="21"/>
      <c r="O28" s="18"/>
      <c r="P28" s="21"/>
      <c r="Q28" s="18"/>
      <c r="R28" s="21"/>
      <c r="S28" s="18"/>
      <c r="T28" s="21"/>
      <c r="U28" s="18"/>
      <c r="V28" s="21"/>
      <c r="W28" s="18"/>
      <c r="X28" s="21"/>
      <c r="Y28" s="18"/>
      <c r="Z28" s="21"/>
      <c r="AA28" s="18"/>
      <c r="AB28" s="21"/>
      <c r="AC28" s="18"/>
      <c r="AD28" s="21"/>
      <c r="AE28" s="18"/>
      <c r="AF28" s="21"/>
      <c r="AG28" s="18"/>
      <c r="AH28" s="21"/>
      <c r="AI28" s="18"/>
      <c r="AJ28" s="21"/>
      <c r="AK28" s="18"/>
      <c r="AL28" s="21"/>
      <c r="AM28" s="18"/>
      <c r="AN28" s="21"/>
      <c r="AO28" s="18"/>
      <c r="AP28" s="21"/>
      <c r="AQ28" s="18"/>
      <c r="AR28" s="21"/>
      <c r="AS28" s="18"/>
      <c r="AT28" s="21"/>
      <c r="AU28" s="18"/>
      <c r="AV28" s="21"/>
      <c r="AW28" s="18"/>
      <c r="AX28" s="21"/>
      <c r="AY28" s="18"/>
      <c r="AZ28" s="21"/>
    </row>
    <row r="29" spans="1:52" ht="15.75" x14ac:dyDescent="0.25">
      <c r="A29" s="9">
        <v>22</v>
      </c>
      <c r="B29" s="8"/>
      <c r="C29" s="8"/>
      <c r="D29" s="8"/>
      <c r="E29" s="8"/>
      <c r="F29" s="8"/>
      <c r="G29" s="8"/>
      <c r="H29" s="11" t="b">
        <f t="shared" ca="1" si="0"/>
        <v>1</v>
      </c>
      <c r="I29" s="15" t="str">
        <f t="shared" ca="1" si="1"/>
        <v>الدائن أكبر</v>
      </c>
      <c r="J29" s="15">
        <f t="shared" ca="1" si="2"/>
        <v>0</v>
      </c>
      <c r="K29" s="18">
        <f t="shared" ca="1" si="3"/>
        <v>0</v>
      </c>
      <c r="L29" s="21">
        <f t="shared" ca="1" si="4"/>
        <v>0</v>
      </c>
      <c r="M29" s="18"/>
      <c r="N29" s="21"/>
      <c r="O29" s="18"/>
      <c r="P29" s="21"/>
      <c r="Q29" s="18"/>
      <c r="R29" s="21"/>
      <c r="S29" s="18"/>
      <c r="T29" s="21"/>
      <c r="U29" s="18"/>
      <c r="V29" s="21"/>
      <c r="W29" s="18"/>
      <c r="X29" s="21"/>
      <c r="Y29" s="18"/>
      <c r="Z29" s="21"/>
      <c r="AA29" s="18"/>
      <c r="AB29" s="21"/>
      <c r="AC29" s="18"/>
      <c r="AD29" s="21"/>
      <c r="AE29" s="18"/>
      <c r="AF29" s="21"/>
      <c r="AG29" s="18"/>
      <c r="AH29" s="21"/>
      <c r="AI29" s="18"/>
      <c r="AJ29" s="21"/>
      <c r="AK29" s="18"/>
      <c r="AL29" s="21"/>
      <c r="AM29" s="18"/>
      <c r="AN29" s="21"/>
      <c r="AO29" s="18"/>
      <c r="AP29" s="21"/>
      <c r="AQ29" s="18"/>
      <c r="AR29" s="21"/>
      <c r="AS29" s="18"/>
      <c r="AT29" s="21"/>
      <c r="AU29" s="18"/>
      <c r="AV29" s="21"/>
      <c r="AW29" s="18"/>
      <c r="AX29" s="21"/>
      <c r="AY29" s="18"/>
      <c r="AZ29" s="21"/>
    </row>
    <row r="30" spans="1:52" ht="15.75" x14ac:dyDescent="0.25">
      <c r="A30" s="9">
        <v>23</v>
      </c>
      <c r="B30" s="8"/>
      <c r="C30" s="8"/>
      <c r="D30" s="8"/>
      <c r="E30" s="8"/>
      <c r="F30" s="8"/>
      <c r="G30" s="8"/>
      <c r="H30" s="11" t="b">
        <f t="shared" ca="1" si="0"/>
        <v>1</v>
      </c>
      <c r="I30" s="15" t="str">
        <f t="shared" ca="1" si="1"/>
        <v>الدائن أكبر</v>
      </c>
      <c r="J30" s="15">
        <f t="shared" ca="1" si="2"/>
        <v>0</v>
      </c>
      <c r="K30" s="18">
        <f t="shared" ca="1" si="3"/>
        <v>0</v>
      </c>
      <c r="L30" s="21">
        <f t="shared" ca="1" si="4"/>
        <v>0</v>
      </c>
      <c r="M30" s="18"/>
      <c r="N30" s="21"/>
      <c r="O30" s="18"/>
      <c r="P30" s="21"/>
      <c r="Q30" s="18"/>
      <c r="R30" s="21"/>
      <c r="S30" s="18"/>
      <c r="T30" s="21"/>
      <c r="U30" s="18"/>
      <c r="V30" s="21"/>
      <c r="W30" s="18"/>
      <c r="X30" s="21"/>
      <c r="Y30" s="18"/>
      <c r="Z30" s="21"/>
      <c r="AA30" s="18"/>
      <c r="AB30" s="21"/>
      <c r="AC30" s="18"/>
      <c r="AD30" s="21"/>
      <c r="AE30" s="18"/>
      <c r="AF30" s="21"/>
      <c r="AG30" s="18"/>
      <c r="AH30" s="21"/>
      <c r="AI30" s="18"/>
      <c r="AJ30" s="21"/>
      <c r="AK30" s="18"/>
      <c r="AL30" s="21"/>
      <c r="AM30" s="18"/>
      <c r="AN30" s="21"/>
      <c r="AO30" s="18"/>
      <c r="AP30" s="21"/>
      <c r="AQ30" s="18"/>
      <c r="AR30" s="21"/>
      <c r="AS30" s="18"/>
      <c r="AT30" s="21"/>
      <c r="AU30" s="18"/>
      <c r="AV30" s="21"/>
      <c r="AW30" s="18"/>
      <c r="AX30" s="21"/>
      <c r="AY30" s="18"/>
      <c r="AZ30" s="21"/>
    </row>
    <row r="31" spans="1:52" ht="15.75" x14ac:dyDescent="0.25">
      <c r="A31" s="9">
        <v>24</v>
      </c>
      <c r="B31" s="8"/>
      <c r="C31" s="8"/>
      <c r="D31" s="8"/>
      <c r="E31" s="8"/>
      <c r="F31" s="8"/>
      <c r="G31" s="8"/>
      <c r="H31" s="11" t="b">
        <f t="shared" ca="1" si="0"/>
        <v>1</v>
      </c>
      <c r="I31" s="15" t="str">
        <f t="shared" ca="1" si="1"/>
        <v>الدائن أكبر</v>
      </c>
      <c r="J31" s="15">
        <f t="shared" ca="1" si="2"/>
        <v>0</v>
      </c>
      <c r="K31" s="18">
        <f t="shared" ca="1" si="3"/>
        <v>0</v>
      </c>
      <c r="L31" s="21">
        <f t="shared" ca="1" si="4"/>
        <v>0</v>
      </c>
      <c r="M31" s="18"/>
      <c r="N31" s="21"/>
      <c r="O31" s="18"/>
      <c r="P31" s="21"/>
      <c r="Q31" s="18"/>
      <c r="R31" s="21"/>
      <c r="S31" s="18"/>
      <c r="T31" s="21"/>
      <c r="U31" s="18"/>
      <c r="V31" s="21"/>
      <c r="W31" s="18"/>
      <c r="X31" s="21"/>
      <c r="Y31" s="18"/>
      <c r="Z31" s="21"/>
      <c r="AA31" s="18"/>
      <c r="AB31" s="21"/>
      <c r="AC31" s="18"/>
      <c r="AD31" s="21"/>
      <c r="AE31" s="18"/>
      <c r="AF31" s="21"/>
      <c r="AG31" s="18"/>
      <c r="AH31" s="21"/>
      <c r="AI31" s="18"/>
      <c r="AJ31" s="21"/>
      <c r="AK31" s="18"/>
      <c r="AL31" s="21"/>
      <c r="AM31" s="18"/>
      <c r="AN31" s="21"/>
      <c r="AO31" s="18"/>
      <c r="AP31" s="21"/>
      <c r="AQ31" s="18"/>
      <c r="AR31" s="21"/>
      <c r="AS31" s="18"/>
      <c r="AT31" s="21"/>
      <c r="AU31" s="18"/>
      <c r="AV31" s="21"/>
      <c r="AW31" s="18"/>
      <c r="AX31" s="21"/>
      <c r="AY31" s="18"/>
      <c r="AZ31" s="21"/>
    </row>
    <row r="32" spans="1:52" ht="15.75" x14ac:dyDescent="0.25">
      <c r="A32" s="9">
        <v>25</v>
      </c>
      <c r="B32" s="8"/>
      <c r="C32" s="8"/>
      <c r="D32" s="8"/>
      <c r="E32" s="8"/>
      <c r="F32" s="8"/>
      <c r="G32" s="8"/>
      <c r="H32" s="11" t="b">
        <f t="shared" ca="1" si="0"/>
        <v>1</v>
      </c>
      <c r="I32" s="15" t="str">
        <f t="shared" ca="1" si="1"/>
        <v>الدائن أكبر</v>
      </c>
      <c r="J32" s="15">
        <f t="shared" ca="1" si="2"/>
        <v>0</v>
      </c>
      <c r="K32" s="18">
        <f t="shared" ca="1" si="3"/>
        <v>0</v>
      </c>
      <c r="L32" s="21">
        <f t="shared" ca="1" si="4"/>
        <v>0</v>
      </c>
      <c r="M32" s="18"/>
      <c r="N32" s="21"/>
      <c r="O32" s="18"/>
      <c r="P32" s="21"/>
      <c r="Q32" s="18"/>
      <c r="R32" s="21"/>
      <c r="S32" s="18"/>
      <c r="T32" s="21"/>
      <c r="U32" s="18"/>
      <c r="V32" s="21"/>
      <c r="W32" s="18"/>
      <c r="X32" s="21"/>
      <c r="Y32" s="18"/>
      <c r="Z32" s="21"/>
      <c r="AA32" s="18"/>
      <c r="AB32" s="21"/>
      <c r="AC32" s="18"/>
      <c r="AD32" s="21"/>
      <c r="AE32" s="18"/>
      <c r="AF32" s="21"/>
      <c r="AG32" s="18"/>
      <c r="AH32" s="21"/>
      <c r="AI32" s="18"/>
      <c r="AJ32" s="21"/>
      <c r="AK32" s="18"/>
      <c r="AL32" s="21"/>
      <c r="AM32" s="18"/>
      <c r="AN32" s="21"/>
      <c r="AO32" s="18"/>
      <c r="AP32" s="21"/>
      <c r="AQ32" s="18"/>
      <c r="AR32" s="21"/>
      <c r="AS32" s="18"/>
      <c r="AT32" s="21"/>
      <c r="AU32" s="18"/>
      <c r="AV32" s="21"/>
      <c r="AW32" s="18"/>
      <c r="AX32" s="21"/>
      <c r="AY32" s="18"/>
      <c r="AZ32" s="21"/>
    </row>
    <row r="33" spans="1:52" ht="15.75" x14ac:dyDescent="0.25">
      <c r="A33" s="9">
        <v>26</v>
      </c>
      <c r="B33" s="8"/>
      <c r="C33" s="8"/>
      <c r="D33" s="8"/>
      <c r="E33" s="8"/>
      <c r="F33" s="8"/>
      <c r="G33" s="8"/>
      <c r="H33" s="11" t="b">
        <f t="shared" ca="1" si="0"/>
        <v>1</v>
      </c>
      <c r="I33" s="15" t="str">
        <f t="shared" ca="1" si="1"/>
        <v>الدائن أكبر</v>
      </c>
      <c r="J33" s="15">
        <f t="shared" ca="1" si="2"/>
        <v>0</v>
      </c>
      <c r="K33" s="18">
        <f t="shared" ca="1" si="3"/>
        <v>0</v>
      </c>
      <c r="L33" s="21">
        <f t="shared" ca="1" si="4"/>
        <v>0</v>
      </c>
      <c r="M33" s="18"/>
      <c r="N33" s="21"/>
      <c r="O33" s="18"/>
      <c r="P33" s="21"/>
      <c r="Q33" s="18"/>
      <c r="R33" s="21"/>
      <c r="S33" s="18"/>
      <c r="T33" s="21"/>
      <c r="U33" s="18"/>
      <c r="V33" s="21"/>
      <c r="W33" s="18"/>
      <c r="X33" s="21"/>
      <c r="Y33" s="18"/>
      <c r="Z33" s="21"/>
      <c r="AA33" s="18"/>
      <c r="AB33" s="21"/>
      <c r="AC33" s="18"/>
      <c r="AD33" s="21"/>
      <c r="AE33" s="18"/>
      <c r="AF33" s="21"/>
      <c r="AG33" s="18"/>
      <c r="AH33" s="21"/>
      <c r="AI33" s="18"/>
      <c r="AJ33" s="21"/>
      <c r="AK33" s="18"/>
      <c r="AL33" s="21"/>
      <c r="AM33" s="18"/>
      <c r="AN33" s="21"/>
      <c r="AO33" s="18"/>
      <c r="AP33" s="21"/>
      <c r="AQ33" s="18"/>
      <c r="AR33" s="21"/>
      <c r="AS33" s="18"/>
      <c r="AT33" s="21"/>
      <c r="AU33" s="18"/>
      <c r="AV33" s="21"/>
      <c r="AW33" s="18"/>
      <c r="AX33" s="21"/>
      <c r="AY33" s="18"/>
      <c r="AZ33" s="21"/>
    </row>
    <row r="34" spans="1:52" ht="15.75" x14ac:dyDescent="0.25">
      <c r="A34" s="9">
        <v>27</v>
      </c>
      <c r="B34" s="8"/>
      <c r="C34" s="8"/>
      <c r="D34" s="8"/>
      <c r="E34" s="8"/>
      <c r="F34" s="8"/>
      <c r="G34" s="8"/>
      <c r="H34" s="11" t="b">
        <f t="shared" ca="1" si="0"/>
        <v>1</v>
      </c>
      <c r="I34" s="15" t="str">
        <f t="shared" ca="1" si="1"/>
        <v>الدائن أكبر</v>
      </c>
      <c r="J34" s="15">
        <f t="shared" ca="1" si="2"/>
        <v>0</v>
      </c>
      <c r="K34" s="18">
        <f t="shared" ca="1" si="3"/>
        <v>0</v>
      </c>
      <c r="L34" s="21">
        <f t="shared" ca="1" si="4"/>
        <v>0</v>
      </c>
      <c r="M34" s="18"/>
      <c r="N34" s="21"/>
      <c r="O34" s="18"/>
      <c r="P34" s="21"/>
      <c r="Q34" s="18"/>
      <c r="R34" s="21"/>
      <c r="S34" s="18"/>
      <c r="T34" s="21"/>
      <c r="U34" s="18"/>
      <c r="V34" s="21"/>
      <c r="W34" s="18"/>
      <c r="X34" s="21"/>
      <c r="Y34" s="18"/>
      <c r="Z34" s="21"/>
      <c r="AA34" s="18"/>
      <c r="AB34" s="21"/>
      <c r="AC34" s="18"/>
      <c r="AD34" s="21"/>
      <c r="AE34" s="18"/>
      <c r="AF34" s="21"/>
      <c r="AG34" s="18"/>
      <c r="AH34" s="21"/>
      <c r="AI34" s="18"/>
      <c r="AJ34" s="21"/>
      <c r="AK34" s="18"/>
      <c r="AL34" s="21"/>
      <c r="AM34" s="18"/>
      <c r="AN34" s="21"/>
      <c r="AO34" s="18"/>
      <c r="AP34" s="21"/>
      <c r="AQ34" s="18"/>
      <c r="AR34" s="21"/>
      <c r="AS34" s="18"/>
      <c r="AT34" s="21"/>
      <c r="AU34" s="18"/>
      <c r="AV34" s="21"/>
      <c r="AW34" s="18"/>
      <c r="AX34" s="21"/>
      <c r="AY34" s="18"/>
      <c r="AZ34" s="21"/>
    </row>
    <row r="35" spans="1:52" ht="15.75" x14ac:dyDescent="0.25">
      <c r="A35" s="9">
        <v>28</v>
      </c>
      <c r="B35" s="8"/>
      <c r="C35" s="8"/>
      <c r="D35" s="8"/>
      <c r="E35" s="8"/>
      <c r="F35" s="8"/>
      <c r="G35" s="8"/>
      <c r="H35" s="11" t="b">
        <f t="shared" ca="1" si="0"/>
        <v>1</v>
      </c>
      <c r="I35" s="15" t="str">
        <f t="shared" ca="1" si="1"/>
        <v>الدائن أكبر</v>
      </c>
      <c r="J35" s="15">
        <f t="shared" ca="1" si="2"/>
        <v>0</v>
      </c>
      <c r="K35" s="18">
        <f t="shared" ca="1" si="3"/>
        <v>0</v>
      </c>
      <c r="L35" s="21">
        <f t="shared" ca="1" si="4"/>
        <v>0</v>
      </c>
      <c r="M35" s="18"/>
      <c r="N35" s="21"/>
      <c r="O35" s="18"/>
      <c r="P35" s="21"/>
      <c r="Q35" s="18"/>
      <c r="R35" s="21"/>
      <c r="S35" s="18"/>
      <c r="T35" s="21"/>
      <c r="U35" s="18"/>
      <c r="V35" s="21"/>
      <c r="W35" s="18"/>
      <c r="X35" s="21"/>
      <c r="Y35" s="18"/>
      <c r="Z35" s="21"/>
      <c r="AA35" s="18"/>
      <c r="AB35" s="21"/>
      <c r="AC35" s="18"/>
      <c r="AD35" s="21"/>
      <c r="AE35" s="18"/>
      <c r="AF35" s="21"/>
      <c r="AG35" s="18"/>
      <c r="AH35" s="21"/>
      <c r="AI35" s="18"/>
      <c r="AJ35" s="21"/>
      <c r="AK35" s="18"/>
      <c r="AL35" s="21"/>
      <c r="AM35" s="18"/>
      <c r="AN35" s="21"/>
      <c r="AO35" s="18"/>
      <c r="AP35" s="21"/>
      <c r="AQ35" s="18"/>
      <c r="AR35" s="21"/>
      <c r="AS35" s="18"/>
      <c r="AT35" s="21"/>
      <c r="AU35" s="18"/>
      <c r="AV35" s="21"/>
      <c r="AW35" s="18"/>
      <c r="AX35" s="21"/>
      <c r="AY35" s="18"/>
      <c r="AZ35" s="21"/>
    </row>
    <row r="36" spans="1:52" ht="15.75" x14ac:dyDescent="0.25">
      <c r="A36" s="9">
        <v>29</v>
      </c>
      <c r="B36" s="8"/>
      <c r="C36" s="8"/>
      <c r="D36" s="8"/>
      <c r="E36" s="8"/>
      <c r="F36" s="8"/>
      <c r="G36" s="8"/>
      <c r="H36" s="11" t="b">
        <f t="shared" ca="1" si="0"/>
        <v>1</v>
      </c>
      <c r="I36" s="15" t="str">
        <f t="shared" ca="1" si="1"/>
        <v>الدائن أكبر</v>
      </c>
      <c r="J36" s="15">
        <f t="shared" ca="1" si="2"/>
        <v>0</v>
      </c>
      <c r="K36" s="18">
        <f t="shared" ca="1" si="3"/>
        <v>0</v>
      </c>
      <c r="L36" s="21">
        <f t="shared" ca="1" si="4"/>
        <v>0</v>
      </c>
      <c r="M36" s="18"/>
      <c r="N36" s="21"/>
      <c r="O36" s="18"/>
      <c r="P36" s="21"/>
      <c r="Q36" s="18"/>
      <c r="R36" s="21"/>
      <c r="S36" s="18"/>
      <c r="T36" s="21"/>
      <c r="U36" s="18"/>
      <c r="V36" s="21"/>
      <c r="W36" s="18"/>
      <c r="X36" s="21"/>
      <c r="Y36" s="18"/>
      <c r="Z36" s="21"/>
      <c r="AA36" s="18"/>
      <c r="AB36" s="21"/>
      <c r="AC36" s="18"/>
      <c r="AD36" s="21"/>
      <c r="AE36" s="18"/>
      <c r="AF36" s="21"/>
      <c r="AG36" s="18"/>
      <c r="AH36" s="21"/>
      <c r="AI36" s="18"/>
      <c r="AJ36" s="21"/>
      <c r="AK36" s="18"/>
      <c r="AL36" s="21"/>
      <c r="AM36" s="18"/>
      <c r="AN36" s="21"/>
      <c r="AO36" s="18"/>
      <c r="AP36" s="21"/>
      <c r="AQ36" s="18"/>
      <c r="AR36" s="21"/>
      <c r="AS36" s="18"/>
      <c r="AT36" s="21"/>
      <c r="AU36" s="18"/>
      <c r="AV36" s="21"/>
      <c r="AW36" s="18"/>
      <c r="AX36" s="21"/>
      <c r="AY36" s="18"/>
      <c r="AZ36" s="21"/>
    </row>
    <row r="37" spans="1:52" ht="15.75" x14ac:dyDescent="0.25">
      <c r="A37" s="9">
        <v>30</v>
      </c>
      <c r="B37" s="8"/>
      <c r="C37" s="8"/>
      <c r="D37" s="8"/>
      <c r="E37" s="8"/>
      <c r="F37" s="8"/>
      <c r="G37" s="8"/>
      <c r="H37" s="11" t="b">
        <f t="shared" ca="1" si="0"/>
        <v>1</v>
      </c>
      <c r="I37" s="15" t="str">
        <f t="shared" ca="1" si="1"/>
        <v>الدائن أكبر</v>
      </c>
      <c r="J37" s="15">
        <f t="shared" ca="1" si="2"/>
        <v>0</v>
      </c>
      <c r="K37" s="18">
        <f t="shared" ca="1" si="3"/>
        <v>0</v>
      </c>
      <c r="L37" s="21">
        <f t="shared" ca="1" si="4"/>
        <v>0</v>
      </c>
      <c r="M37" s="18"/>
      <c r="N37" s="21"/>
      <c r="O37" s="18"/>
      <c r="P37" s="21"/>
      <c r="Q37" s="18"/>
      <c r="R37" s="21"/>
      <c r="S37" s="18"/>
      <c r="T37" s="21"/>
      <c r="U37" s="18"/>
      <c r="V37" s="21"/>
      <c r="W37" s="18"/>
      <c r="X37" s="21"/>
      <c r="Y37" s="18"/>
      <c r="Z37" s="21"/>
      <c r="AA37" s="18"/>
      <c r="AB37" s="21"/>
      <c r="AC37" s="18"/>
      <c r="AD37" s="21"/>
      <c r="AE37" s="18"/>
      <c r="AF37" s="21"/>
      <c r="AG37" s="18"/>
      <c r="AH37" s="21"/>
      <c r="AI37" s="18"/>
      <c r="AJ37" s="21"/>
      <c r="AK37" s="18"/>
      <c r="AL37" s="21"/>
      <c r="AM37" s="18"/>
      <c r="AN37" s="21"/>
      <c r="AO37" s="18"/>
      <c r="AP37" s="21"/>
      <c r="AQ37" s="18"/>
      <c r="AR37" s="21"/>
      <c r="AS37" s="18"/>
      <c r="AT37" s="21"/>
      <c r="AU37" s="18"/>
      <c r="AV37" s="21"/>
      <c r="AW37" s="18"/>
      <c r="AX37" s="21"/>
      <c r="AY37" s="18"/>
      <c r="AZ37" s="21"/>
    </row>
    <row r="38" spans="1:52" ht="16.5" thickBot="1" x14ac:dyDescent="0.3">
      <c r="A38" s="12">
        <v>31</v>
      </c>
      <c r="B38" s="13"/>
      <c r="C38" s="13"/>
      <c r="D38" s="13"/>
      <c r="E38" s="13"/>
      <c r="F38" s="13"/>
      <c r="G38" s="13"/>
      <c r="H38" s="11" t="b">
        <f t="shared" ca="1" si="0"/>
        <v>1</v>
      </c>
      <c r="I38" s="15" t="str">
        <f t="shared" ca="1" si="1"/>
        <v>الدائن أكبر</v>
      </c>
      <c r="J38" s="15">
        <f t="shared" ca="1" si="2"/>
        <v>0</v>
      </c>
      <c r="K38" s="18">
        <f t="shared" ca="1" si="3"/>
        <v>0</v>
      </c>
      <c r="L38" s="21">
        <f t="shared" ca="1" si="4"/>
        <v>0</v>
      </c>
      <c r="M38" s="18"/>
      <c r="N38" s="21"/>
      <c r="O38" s="18"/>
      <c r="P38" s="21"/>
      <c r="Q38" s="18"/>
      <c r="R38" s="21"/>
      <c r="S38" s="18"/>
      <c r="T38" s="21"/>
      <c r="U38" s="18"/>
      <c r="V38" s="21"/>
      <c r="W38" s="18"/>
      <c r="X38" s="21"/>
      <c r="Y38" s="18"/>
      <c r="Z38" s="21"/>
      <c r="AA38" s="18"/>
      <c r="AB38" s="21"/>
      <c r="AC38" s="18"/>
      <c r="AD38" s="21"/>
      <c r="AE38" s="18"/>
      <c r="AF38" s="21"/>
      <c r="AG38" s="18"/>
      <c r="AH38" s="21"/>
      <c r="AI38" s="18"/>
      <c r="AJ38" s="21"/>
      <c r="AK38" s="18"/>
      <c r="AL38" s="21"/>
      <c r="AM38" s="18"/>
      <c r="AN38" s="21"/>
      <c r="AO38" s="18"/>
      <c r="AP38" s="21"/>
      <c r="AQ38" s="18"/>
      <c r="AR38" s="21"/>
      <c r="AS38" s="18"/>
      <c r="AT38" s="21"/>
      <c r="AU38" s="18"/>
      <c r="AV38" s="21"/>
      <c r="AW38" s="18"/>
      <c r="AX38" s="21"/>
      <c r="AY38" s="18"/>
      <c r="AZ38" s="21"/>
    </row>
    <row r="39" spans="1:52" ht="24" customHeight="1" thickBot="1" x14ac:dyDescent="0.3">
      <c r="A39" s="192" t="s">
        <v>35</v>
      </c>
      <c r="B39" s="193"/>
      <c r="C39" s="193"/>
      <c r="D39" s="193"/>
      <c r="E39" s="193"/>
      <c r="F39" s="193"/>
      <c r="G39" s="193"/>
      <c r="H39" s="193"/>
      <c r="I39" s="14"/>
      <c r="J39" s="14">
        <f ca="1">SUM(J8:J38)</f>
        <v>0</v>
      </c>
      <c r="K39" s="16">
        <f t="shared" ref="K39:AZ39" ca="1" si="5">SUM(K8:K38)</f>
        <v>95000</v>
      </c>
      <c r="L39" s="19">
        <f t="shared" ca="1" si="5"/>
        <v>95000</v>
      </c>
      <c r="M39" s="16">
        <f t="shared" si="5"/>
        <v>95000</v>
      </c>
      <c r="N39" s="19">
        <f t="shared" si="5"/>
        <v>0</v>
      </c>
      <c r="O39" s="16">
        <f t="shared" si="5"/>
        <v>0</v>
      </c>
      <c r="P39" s="19">
        <f t="shared" si="5"/>
        <v>0</v>
      </c>
      <c r="Q39" s="16">
        <f t="shared" si="5"/>
        <v>0</v>
      </c>
      <c r="R39" s="19">
        <f t="shared" si="5"/>
        <v>95000</v>
      </c>
      <c r="S39" s="16">
        <f t="shared" si="5"/>
        <v>0</v>
      </c>
      <c r="T39" s="19">
        <f t="shared" si="5"/>
        <v>0</v>
      </c>
      <c r="U39" s="16">
        <f t="shared" si="5"/>
        <v>0</v>
      </c>
      <c r="V39" s="19">
        <f t="shared" si="5"/>
        <v>0</v>
      </c>
      <c r="W39" s="16">
        <f t="shared" si="5"/>
        <v>0</v>
      </c>
      <c r="X39" s="19">
        <f t="shared" si="5"/>
        <v>0</v>
      </c>
      <c r="Y39" s="16">
        <f t="shared" si="5"/>
        <v>0</v>
      </c>
      <c r="Z39" s="19">
        <f t="shared" si="5"/>
        <v>0</v>
      </c>
      <c r="AA39" s="16">
        <f t="shared" si="5"/>
        <v>0</v>
      </c>
      <c r="AB39" s="19">
        <f t="shared" si="5"/>
        <v>0</v>
      </c>
      <c r="AC39" s="16">
        <f t="shared" si="5"/>
        <v>0</v>
      </c>
      <c r="AD39" s="19">
        <f t="shared" si="5"/>
        <v>0</v>
      </c>
      <c r="AE39" s="16">
        <f t="shared" si="5"/>
        <v>0</v>
      </c>
      <c r="AF39" s="19">
        <f t="shared" si="5"/>
        <v>0</v>
      </c>
      <c r="AG39" s="16">
        <f t="shared" si="5"/>
        <v>0</v>
      </c>
      <c r="AH39" s="19">
        <f t="shared" si="5"/>
        <v>0</v>
      </c>
      <c r="AI39" s="16">
        <f t="shared" si="5"/>
        <v>0</v>
      </c>
      <c r="AJ39" s="19">
        <f t="shared" si="5"/>
        <v>0</v>
      </c>
      <c r="AK39" s="16">
        <f t="shared" si="5"/>
        <v>0</v>
      </c>
      <c r="AL39" s="19">
        <f t="shared" si="5"/>
        <v>0</v>
      </c>
      <c r="AM39" s="16">
        <f t="shared" si="5"/>
        <v>0</v>
      </c>
      <c r="AN39" s="19">
        <f t="shared" si="5"/>
        <v>0</v>
      </c>
      <c r="AO39" s="16">
        <f t="shared" si="5"/>
        <v>0</v>
      </c>
      <c r="AP39" s="19">
        <f t="shared" si="5"/>
        <v>0</v>
      </c>
      <c r="AQ39" s="16">
        <f t="shared" si="5"/>
        <v>0</v>
      </c>
      <c r="AR39" s="19">
        <f t="shared" si="5"/>
        <v>0</v>
      </c>
      <c r="AS39" s="16">
        <f t="shared" si="5"/>
        <v>0</v>
      </c>
      <c r="AT39" s="19">
        <f t="shared" si="5"/>
        <v>0</v>
      </c>
      <c r="AU39" s="16">
        <f t="shared" si="5"/>
        <v>0</v>
      </c>
      <c r="AV39" s="19">
        <f t="shared" si="5"/>
        <v>0</v>
      </c>
      <c r="AW39" s="16">
        <f t="shared" si="5"/>
        <v>0</v>
      </c>
      <c r="AX39" s="19">
        <f t="shared" si="5"/>
        <v>0</v>
      </c>
      <c r="AY39" s="16">
        <f t="shared" si="5"/>
        <v>0</v>
      </c>
      <c r="AZ39" s="19">
        <f t="shared" si="5"/>
        <v>0</v>
      </c>
    </row>
  </sheetData>
  <mergeCells count="49">
    <mergeCell ref="Y4:Z4"/>
    <mergeCell ref="M4:N4"/>
    <mergeCell ref="O4:P4"/>
    <mergeCell ref="Q4:R4"/>
    <mergeCell ref="S4:T4"/>
    <mergeCell ref="U4:V4"/>
    <mergeCell ref="W4:X4"/>
    <mergeCell ref="AY4:AZ4"/>
    <mergeCell ref="A6:A7"/>
    <mergeCell ref="B6:B7"/>
    <mergeCell ref="C6:C7"/>
    <mergeCell ref="E6:G6"/>
    <mergeCell ref="H6:H7"/>
    <mergeCell ref="I6:J7"/>
    <mergeCell ref="K6:L6"/>
    <mergeCell ref="M6:N6"/>
    <mergeCell ref="AK4:AL4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Q6:R6"/>
    <mergeCell ref="S6:T6"/>
    <mergeCell ref="U6:V6"/>
    <mergeCell ref="W6:X6"/>
    <mergeCell ref="Y6:Z6"/>
    <mergeCell ref="D6:D7"/>
    <mergeCell ref="AY6:AZ6"/>
    <mergeCell ref="A39:H39"/>
    <mergeCell ref="AM6:AN6"/>
    <mergeCell ref="AO6:AP6"/>
    <mergeCell ref="AQ6:AR6"/>
    <mergeCell ref="AS6:AT6"/>
    <mergeCell ref="AU6:AV6"/>
    <mergeCell ref="AW6:AX6"/>
    <mergeCell ref="AA6:AB6"/>
    <mergeCell ref="AC6:AD6"/>
    <mergeCell ref="AE6:AF6"/>
    <mergeCell ref="AG6:AH6"/>
    <mergeCell ref="AI6:AJ6"/>
    <mergeCell ref="AK6:AL6"/>
    <mergeCell ref="O6:P6"/>
  </mergeCells>
  <conditionalFormatting sqref="I8:I38">
    <cfRule type="expression" dxfId="35" priority="3">
      <formula>K8&lt;L8</formula>
    </cfRule>
    <cfRule type="expression" dxfId="34" priority="4">
      <formula>K8&gt;L8</formula>
    </cfRule>
  </conditionalFormatting>
  <conditionalFormatting sqref="J8:J38">
    <cfRule type="expression" dxfId="33" priority="1">
      <formula>K8&lt;L8</formula>
    </cfRule>
    <cfRule type="expression" dxfId="32" priority="2">
      <formula>K8&gt;L8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rightToLeft="1" workbookViewId="0">
      <pane xSplit="12" ySplit="7" topLeftCell="P8" activePane="bottomRight" state="frozen"/>
      <selection activeCell="K2" sqref="K2"/>
      <selection pane="topRight" activeCell="K2" sqref="K2"/>
      <selection pane="bottomLeft" activeCell="K2" sqref="K2"/>
      <selection pane="bottomRight" activeCell="K2" sqref="K2"/>
    </sheetView>
  </sheetViews>
  <sheetFormatPr defaultRowHeight="15" x14ac:dyDescent="0.25"/>
  <cols>
    <col min="1" max="1" width="5.7109375" customWidth="1"/>
    <col min="2" max="2" width="11.85546875" customWidth="1"/>
    <col min="3" max="3" width="20.42578125" customWidth="1"/>
    <col min="4" max="4" width="7.5703125" customWidth="1"/>
    <col min="5" max="7" width="7.7109375" customWidth="1"/>
    <col min="8" max="8" width="8.28515625" customWidth="1"/>
    <col min="9" max="10" width="7.7109375" customWidth="1"/>
    <col min="11" max="12" width="8.7109375" customWidth="1"/>
  </cols>
  <sheetData>
    <row r="1" spans="1:52" ht="21" x14ac:dyDescent="0.35">
      <c r="A1" s="179" t="str">
        <f>'دليل الحسابات'!B2</f>
        <v xml:space="preserve">أكاديمية أعمل بيزنس </v>
      </c>
      <c r="B1" s="179"/>
      <c r="C1" s="179"/>
      <c r="D1" s="179"/>
      <c r="E1" s="179"/>
    </row>
    <row r="2" spans="1:52" ht="21" x14ac:dyDescent="0.35">
      <c r="A2" s="179" t="str">
        <f>'دليل الحسابات'!B3</f>
        <v>شركة مساهمة مصرية (ش.م.م)</v>
      </c>
      <c r="B2" s="179"/>
      <c r="C2" s="179"/>
      <c r="D2" s="179"/>
      <c r="E2" s="179"/>
    </row>
    <row r="3" spans="1:52" ht="21.75" thickBot="1" x14ac:dyDescent="0.4">
      <c r="A3" s="179" t="str">
        <f>'دليل الحسابات'!B4</f>
        <v xml:space="preserve">الآدارة المالية </v>
      </c>
      <c r="B3" s="179"/>
      <c r="C3" s="179"/>
      <c r="D3" s="179"/>
      <c r="E3" s="179"/>
    </row>
    <row r="4" spans="1:52" ht="21" x14ac:dyDescent="0.35">
      <c r="A4" s="179" t="s">
        <v>23</v>
      </c>
      <c r="B4" s="179"/>
      <c r="C4" s="179"/>
      <c r="D4" s="179"/>
      <c r="E4" s="179"/>
      <c r="M4" s="201">
        <f>M39-N39+SUM('7'!M4:N4)</f>
        <v>416000</v>
      </c>
      <c r="N4" s="201"/>
      <c r="O4" s="201">
        <f>O39-P39+SUM('7'!O4:P4)</f>
        <v>380000</v>
      </c>
      <c r="P4" s="201"/>
      <c r="Q4" s="201">
        <f>Q39-R39+SUM('7'!Q4:R4)</f>
        <v>-445000</v>
      </c>
      <c r="R4" s="201"/>
      <c r="S4" s="201">
        <f>S39-T39+SUM('7'!S4:T4)</f>
        <v>410000</v>
      </c>
      <c r="T4" s="201"/>
      <c r="U4" s="201">
        <f>U39-V39+SUM('7'!U4:V4)</f>
        <v>0</v>
      </c>
      <c r="V4" s="201"/>
      <c r="W4" s="201">
        <f>W39-X39+SUM('7'!W4:X4)</f>
        <v>0</v>
      </c>
      <c r="X4" s="201"/>
      <c r="Y4" s="201">
        <f>Y39-Z39+SUM('7'!Y4:Z4)</f>
        <v>0</v>
      </c>
      <c r="Z4" s="201"/>
      <c r="AA4" s="201">
        <f>AA39-AB39+SUM('7'!AA4:AB4)</f>
        <v>-1000000</v>
      </c>
      <c r="AB4" s="201"/>
      <c r="AC4" s="201">
        <f>AC39-AD39+SUM('7'!AC4:AD4)</f>
        <v>0</v>
      </c>
      <c r="AD4" s="201"/>
      <c r="AE4" s="201">
        <f>AE39-AF39+SUM('7'!AE4:AF4)</f>
        <v>-90000</v>
      </c>
      <c r="AF4" s="201"/>
      <c r="AG4" s="201">
        <f>AG39-AH39+SUM('7'!AG4:AH4)</f>
        <v>89000</v>
      </c>
      <c r="AH4" s="201"/>
      <c r="AI4" s="201">
        <f>AI39-AJ39+SUM('7'!AI4:AJ4)</f>
        <v>0</v>
      </c>
      <c r="AJ4" s="201"/>
      <c r="AK4" s="201">
        <f>AK39-AL39+SUM('7'!AK4:AL4)</f>
        <v>0</v>
      </c>
      <c r="AL4" s="201"/>
      <c r="AM4" s="201">
        <f>AM39-AN39+SUM('7'!AM4:AN4)</f>
        <v>240000</v>
      </c>
      <c r="AN4" s="201"/>
      <c r="AO4" s="201">
        <f>AO39-AP39+SUM('7'!AO4:AP4)</f>
        <v>0</v>
      </c>
      <c r="AP4" s="201"/>
      <c r="AQ4" s="201">
        <f>AQ39-AR39+SUM('7'!AQ4:AR4)</f>
        <v>0</v>
      </c>
      <c r="AR4" s="201"/>
      <c r="AS4" s="201">
        <f>AS39-AT39+SUM('7'!AS4:AT4)</f>
        <v>0</v>
      </c>
      <c r="AT4" s="201"/>
      <c r="AU4" s="201">
        <f>AU39-AV39+SUM('7'!AU4:AV4)</f>
        <v>0</v>
      </c>
      <c r="AV4" s="201"/>
      <c r="AW4" s="201">
        <f>AW39-AX39+SUM('7'!AW4:AX4)</f>
        <v>0</v>
      </c>
      <c r="AX4" s="201"/>
      <c r="AY4" s="201">
        <f>AY39-AZ39+SUM('7'!AY4:AZ4)</f>
        <v>0</v>
      </c>
      <c r="AZ4" s="201"/>
    </row>
    <row r="5" spans="1:52" ht="15.75" thickBot="1" x14ac:dyDescent="0.3"/>
    <row r="6" spans="1:52" ht="18.75" x14ac:dyDescent="0.25">
      <c r="A6" s="195" t="s">
        <v>3</v>
      </c>
      <c r="B6" s="197" t="s">
        <v>24</v>
      </c>
      <c r="C6" s="197" t="s">
        <v>25</v>
      </c>
      <c r="D6" s="188" t="s">
        <v>59</v>
      </c>
      <c r="E6" s="197" t="s">
        <v>26</v>
      </c>
      <c r="F6" s="197"/>
      <c r="G6" s="197"/>
      <c r="H6" s="197" t="s">
        <v>27</v>
      </c>
      <c r="I6" s="197" t="s">
        <v>28</v>
      </c>
      <c r="J6" s="197"/>
      <c r="K6" s="199" t="s">
        <v>34</v>
      </c>
      <c r="L6" s="199"/>
      <c r="M6" s="199" t="str">
        <f>'دليل الحسابات'!C9</f>
        <v>الخزينة</v>
      </c>
      <c r="N6" s="199"/>
      <c r="O6" s="199" t="str">
        <f>'دليل الحسابات'!C10</f>
        <v xml:space="preserve">البنك </v>
      </c>
      <c r="P6" s="199"/>
      <c r="Q6" s="199" t="str">
        <f>'دليل الحسابات'!C11</f>
        <v>المبيعات</v>
      </c>
      <c r="R6" s="199"/>
      <c r="S6" s="199" t="str">
        <f>'دليل الحسابات'!C12</f>
        <v xml:space="preserve">المشتريات </v>
      </c>
      <c r="T6" s="199"/>
      <c r="U6" s="199" t="str">
        <f>'دليل الحسابات'!C13</f>
        <v xml:space="preserve">العملاء </v>
      </c>
      <c r="V6" s="199"/>
      <c r="W6" s="199" t="str">
        <f>'دليل الحسابات'!C14</f>
        <v xml:space="preserve">الموردون </v>
      </c>
      <c r="X6" s="199"/>
      <c r="Y6" s="199" t="str">
        <f>'دليل الحسابات'!C15</f>
        <v xml:space="preserve">جارى الشركاء </v>
      </c>
      <c r="Z6" s="199"/>
      <c r="AA6" s="199" t="str">
        <f>'دليل الحسابات'!C16</f>
        <v xml:space="preserve">رأس مال </v>
      </c>
      <c r="AB6" s="199"/>
      <c r="AC6" s="199" t="str">
        <f>'دليل الحسابات'!C17</f>
        <v xml:space="preserve">المخزون </v>
      </c>
      <c r="AD6" s="199"/>
      <c r="AE6" s="199" t="str">
        <f>'دليل الحسابات'!C18</f>
        <v>الايرادات</v>
      </c>
      <c r="AF6" s="199"/>
      <c r="AG6" s="199" t="str">
        <f>'دليل الحسابات'!C19</f>
        <v xml:space="preserve">المصروفات </v>
      </c>
      <c r="AH6" s="199"/>
      <c r="AI6" s="199" t="str">
        <f>'دليل الحسابات'!C20</f>
        <v xml:space="preserve">أرصدة مدينة أخرى </v>
      </c>
      <c r="AJ6" s="199"/>
      <c r="AK6" s="199" t="str">
        <f>'دليل الحسابات'!C21</f>
        <v xml:space="preserve">أرصدة دائنة أخرى </v>
      </c>
      <c r="AL6" s="199"/>
      <c r="AM6" s="199" t="str">
        <f>'دليل الحسابات'!C22</f>
        <v xml:space="preserve">أصول ثابتة </v>
      </c>
      <c r="AN6" s="199"/>
      <c r="AO6" s="199" t="str">
        <f>'دليل الحسابات'!C23</f>
        <v xml:space="preserve">أرباح مرحلة </v>
      </c>
      <c r="AP6" s="199"/>
      <c r="AQ6" s="199" t="str">
        <f>'دليل الحسابات'!C24</f>
        <v>ضريبة القيمة المضافة</v>
      </c>
      <c r="AR6" s="199"/>
      <c r="AS6" s="199" t="str">
        <f>'دليل الحسابات'!C25</f>
        <v>التأمينات الآجتماعية</v>
      </c>
      <c r="AT6" s="199"/>
      <c r="AU6" s="199" t="str">
        <f>'دليل الحسابات'!C26</f>
        <v>حساب 3</v>
      </c>
      <c r="AV6" s="199"/>
      <c r="AW6" s="199" t="str">
        <f>'دليل الحسابات'!C27</f>
        <v>حساب 4</v>
      </c>
      <c r="AX6" s="199"/>
      <c r="AY6" s="199" t="str">
        <f>'دليل الحسابات'!C28</f>
        <v>حساب 5</v>
      </c>
      <c r="AZ6" s="200"/>
    </row>
    <row r="7" spans="1:52" ht="19.5" thickBot="1" x14ac:dyDescent="0.3">
      <c r="A7" s="196"/>
      <c r="B7" s="198"/>
      <c r="C7" s="198"/>
      <c r="D7" s="189"/>
      <c r="E7" s="34" t="s">
        <v>29</v>
      </c>
      <c r="F7" s="34" t="s">
        <v>30</v>
      </c>
      <c r="G7" s="34" t="s">
        <v>31</v>
      </c>
      <c r="H7" s="198"/>
      <c r="I7" s="198"/>
      <c r="J7" s="198"/>
      <c r="K7" s="17" t="s">
        <v>32</v>
      </c>
      <c r="L7" s="20" t="s">
        <v>33</v>
      </c>
      <c r="M7" s="17" t="s">
        <v>32</v>
      </c>
      <c r="N7" s="20" t="s">
        <v>33</v>
      </c>
      <c r="O7" s="17" t="s">
        <v>32</v>
      </c>
      <c r="P7" s="20" t="s">
        <v>33</v>
      </c>
      <c r="Q7" s="17" t="s">
        <v>32</v>
      </c>
      <c r="R7" s="20" t="s">
        <v>33</v>
      </c>
      <c r="S7" s="17" t="s">
        <v>32</v>
      </c>
      <c r="T7" s="20" t="s">
        <v>33</v>
      </c>
      <c r="U7" s="17" t="s">
        <v>32</v>
      </c>
      <c r="V7" s="20" t="s">
        <v>33</v>
      </c>
      <c r="W7" s="17" t="s">
        <v>32</v>
      </c>
      <c r="X7" s="20" t="s">
        <v>33</v>
      </c>
      <c r="Y7" s="17" t="s">
        <v>32</v>
      </c>
      <c r="Z7" s="20" t="s">
        <v>33</v>
      </c>
      <c r="AA7" s="17" t="s">
        <v>32</v>
      </c>
      <c r="AB7" s="20" t="s">
        <v>33</v>
      </c>
      <c r="AC7" s="17" t="s">
        <v>32</v>
      </c>
      <c r="AD7" s="20" t="s">
        <v>33</v>
      </c>
      <c r="AE7" s="17" t="s">
        <v>32</v>
      </c>
      <c r="AF7" s="20" t="s">
        <v>33</v>
      </c>
      <c r="AG7" s="17" t="s">
        <v>32</v>
      </c>
      <c r="AH7" s="20" t="s">
        <v>33</v>
      </c>
      <c r="AI7" s="17" t="s">
        <v>32</v>
      </c>
      <c r="AJ7" s="20" t="s">
        <v>33</v>
      </c>
      <c r="AK7" s="17" t="s">
        <v>32</v>
      </c>
      <c r="AL7" s="20" t="s">
        <v>33</v>
      </c>
      <c r="AM7" s="17" t="s">
        <v>32</v>
      </c>
      <c r="AN7" s="20" t="s">
        <v>33</v>
      </c>
      <c r="AO7" s="17" t="s">
        <v>32</v>
      </c>
      <c r="AP7" s="20" t="s">
        <v>33</v>
      </c>
      <c r="AQ7" s="17" t="s">
        <v>32</v>
      </c>
      <c r="AR7" s="20" t="s">
        <v>33</v>
      </c>
      <c r="AS7" s="17" t="s">
        <v>32</v>
      </c>
      <c r="AT7" s="20" t="s">
        <v>33</v>
      </c>
      <c r="AU7" s="17" t="s">
        <v>32</v>
      </c>
      <c r="AV7" s="20" t="s">
        <v>33</v>
      </c>
      <c r="AW7" s="17" t="s">
        <v>32</v>
      </c>
      <c r="AX7" s="20" t="s">
        <v>33</v>
      </c>
      <c r="AY7" s="17" t="s">
        <v>32</v>
      </c>
      <c r="AZ7" s="20" t="s">
        <v>33</v>
      </c>
    </row>
    <row r="8" spans="1:52" ht="15.75" x14ac:dyDescent="0.25">
      <c r="A8" s="10">
        <v>1</v>
      </c>
      <c r="B8" s="94" t="s">
        <v>139</v>
      </c>
      <c r="C8" s="11" t="s">
        <v>217</v>
      </c>
      <c r="D8" s="11">
        <v>16</v>
      </c>
      <c r="E8" s="11">
        <v>1</v>
      </c>
      <c r="F8" s="11"/>
      <c r="G8" s="11"/>
      <c r="H8" s="11" t="b">
        <f ca="1">K8=L8</f>
        <v>1</v>
      </c>
      <c r="I8" s="15" t="str">
        <f ca="1">IF(K8&gt;L8,"المدين أكبر","الدائن أكبر")</f>
        <v>الدائن أكبر</v>
      </c>
      <c r="J8" s="15">
        <f ca="1">IF(K8&gt;L8,K8-L8,L8-K8)</f>
        <v>0</v>
      </c>
      <c r="K8" s="18">
        <f ca="1">SUMIF($K$7:$AZ$7,$K$7,M8:AZ8)</f>
        <v>30000</v>
      </c>
      <c r="L8" s="21">
        <f ca="1">SUMIF($K$7:$AZ$7,$L$7,M8:AZ8)</f>
        <v>30000</v>
      </c>
      <c r="M8" s="18"/>
      <c r="N8" s="21">
        <v>30000</v>
      </c>
      <c r="O8" s="18"/>
      <c r="P8" s="21"/>
      <c r="Q8" s="18"/>
      <c r="R8" s="21"/>
      <c r="S8" s="18">
        <v>30000</v>
      </c>
      <c r="T8" s="21"/>
      <c r="U8" s="18"/>
      <c r="V8" s="21"/>
      <c r="W8" s="18"/>
      <c r="X8" s="21"/>
      <c r="Y8" s="18"/>
      <c r="Z8" s="21"/>
      <c r="AA8" s="18"/>
      <c r="AB8" s="21"/>
      <c r="AC8" s="18"/>
      <c r="AD8" s="21"/>
      <c r="AE8" s="18"/>
      <c r="AF8" s="21"/>
      <c r="AG8" s="18"/>
      <c r="AH8" s="21"/>
      <c r="AI8" s="18"/>
      <c r="AJ8" s="21"/>
      <c r="AK8" s="18"/>
      <c r="AL8" s="21"/>
      <c r="AM8" s="18"/>
      <c r="AN8" s="21"/>
      <c r="AO8" s="18"/>
      <c r="AP8" s="21"/>
      <c r="AQ8" s="18"/>
      <c r="AR8" s="21"/>
      <c r="AS8" s="18"/>
      <c r="AT8" s="21"/>
      <c r="AU8" s="18"/>
      <c r="AV8" s="21"/>
      <c r="AW8" s="18"/>
      <c r="AX8" s="21"/>
      <c r="AY8" s="18"/>
      <c r="AZ8" s="21"/>
    </row>
    <row r="9" spans="1:52" ht="15.75" x14ac:dyDescent="0.25">
      <c r="A9" s="9">
        <v>2</v>
      </c>
      <c r="B9" s="8"/>
      <c r="C9" s="8"/>
      <c r="D9" s="8"/>
      <c r="E9" s="8"/>
      <c r="F9" s="8"/>
      <c r="G9" s="8"/>
      <c r="H9" s="11" t="b">
        <f t="shared" ref="H9:H38" ca="1" si="0">K9=L9</f>
        <v>1</v>
      </c>
      <c r="I9" s="15" t="str">
        <f t="shared" ref="I9:I38" ca="1" si="1">IF(K9&gt;L9,"المدين أكبر","الدائن أكبر")</f>
        <v>الدائن أكبر</v>
      </c>
      <c r="J9" s="15">
        <f t="shared" ref="J9:J38" ca="1" si="2">IF(K9&gt;L9,K9-L9,L9-K9)</f>
        <v>0</v>
      </c>
      <c r="K9" s="18">
        <f t="shared" ref="K9:K38" ca="1" si="3">SUMIF($K$7:$AZ$7,$K$7,M9:AZ9)</f>
        <v>0</v>
      </c>
      <c r="L9" s="21">
        <f t="shared" ref="L9:L38" ca="1" si="4">SUMIF($K$7:$AZ$7,$L$7,M9:AZ9)</f>
        <v>0</v>
      </c>
      <c r="M9" s="18"/>
      <c r="N9" s="21"/>
      <c r="O9" s="18"/>
      <c r="P9" s="21"/>
      <c r="Q9" s="18"/>
      <c r="R9" s="21"/>
      <c r="S9" s="18"/>
      <c r="T9" s="21"/>
      <c r="U9" s="18"/>
      <c r="V9" s="21"/>
      <c r="W9" s="18"/>
      <c r="X9" s="21"/>
      <c r="Y9" s="18"/>
      <c r="Z9" s="21"/>
      <c r="AA9" s="18"/>
      <c r="AB9" s="21"/>
      <c r="AC9" s="18"/>
      <c r="AD9" s="21"/>
      <c r="AE9" s="18"/>
      <c r="AF9" s="21"/>
      <c r="AG9" s="18"/>
      <c r="AH9" s="21"/>
      <c r="AI9" s="18"/>
      <c r="AJ9" s="21"/>
      <c r="AK9" s="18"/>
      <c r="AL9" s="21"/>
      <c r="AM9" s="18"/>
      <c r="AN9" s="21"/>
      <c r="AO9" s="18"/>
      <c r="AP9" s="21"/>
      <c r="AQ9" s="18"/>
      <c r="AR9" s="21"/>
      <c r="AS9" s="18"/>
      <c r="AT9" s="21"/>
      <c r="AU9" s="18"/>
      <c r="AV9" s="21"/>
      <c r="AW9" s="18"/>
      <c r="AX9" s="21"/>
      <c r="AY9" s="18"/>
      <c r="AZ9" s="21"/>
    </row>
    <row r="10" spans="1:52" ht="15.75" x14ac:dyDescent="0.25">
      <c r="A10" s="9">
        <v>3</v>
      </c>
      <c r="B10" s="8"/>
      <c r="C10" s="8"/>
      <c r="D10" s="8"/>
      <c r="E10" s="8"/>
      <c r="F10" s="8"/>
      <c r="G10" s="8"/>
      <c r="H10" s="11" t="b">
        <f t="shared" ca="1" si="0"/>
        <v>1</v>
      </c>
      <c r="I10" s="15" t="str">
        <f t="shared" ca="1" si="1"/>
        <v>الدائن أكبر</v>
      </c>
      <c r="J10" s="15">
        <f t="shared" ca="1" si="2"/>
        <v>0</v>
      </c>
      <c r="K10" s="18">
        <f t="shared" ca="1" si="3"/>
        <v>0</v>
      </c>
      <c r="L10" s="21">
        <f t="shared" ca="1" si="4"/>
        <v>0</v>
      </c>
      <c r="M10" s="18"/>
      <c r="N10" s="21"/>
      <c r="O10" s="18"/>
      <c r="P10" s="21"/>
      <c r="Q10" s="18"/>
      <c r="R10" s="21"/>
      <c r="S10" s="18"/>
      <c r="T10" s="21"/>
      <c r="U10" s="18"/>
      <c r="V10" s="21"/>
      <c r="W10" s="18"/>
      <c r="X10" s="21"/>
      <c r="Y10" s="18"/>
      <c r="Z10" s="21"/>
      <c r="AA10" s="18"/>
      <c r="AB10" s="21"/>
      <c r="AC10" s="18"/>
      <c r="AD10" s="21"/>
      <c r="AE10" s="18"/>
      <c r="AF10" s="21"/>
      <c r="AG10" s="18"/>
      <c r="AH10" s="21"/>
      <c r="AI10" s="18"/>
      <c r="AJ10" s="21"/>
      <c r="AK10" s="18"/>
      <c r="AL10" s="21"/>
      <c r="AM10" s="18"/>
      <c r="AN10" s="21"/>
      <c r="AO10" s="18"/>
      <c r="AP10" s="21"/>
      <c r="AQ10" s="18"/>
      <c r="AR10" s="21"/>
      <c r="AS10" s="18"/>
      <c r="AT10" s="21"/>
      <c r="AU10" s="18"/>
      <c r="AV10" s="21"/>
      <c r="AW10" s="18"/>
      <c r="AX10" s="21"/>
      <c r="AY10" s="18"/>
      <c r="AZ10" s="21"/>
    </row>
    <row r="11" spans="1:52" ht="15.75" x14ac:dyDescent="0.25">
      <c r="A11" s="9">
        <v>4</v>
      </c>
      <c r="B11" s="8"/>
      <c r="C11" s="8"/>
      <c r="D11" s="8"/>
      <c r="E11" s="8"/>
      <c r="F11" s="8"/>
      <c r="G11" s="8"/>
      <c r="H11" s="11" t="b">
        <f t="shared" ca="1" si="0"/>
        <v>1</v>
      </c>
      <c r="I11" s="15" t="str">
        <f t="shared" ca="1" si="1"/>
        <v>الدائن أكبر</v>
      </c>
      <c r="J11" s="15">
        <f t="shared" ca="1" si="2"/>
        <v>0</v>
      </c>
      <c r="K11" s="18">
        <f t="shared" ca="1" si="3"/>
        <v>0</v>
      </c>
      <c r="L11" s="21">
        <f t="shared" ca="1" si="4"/>
        <v>0</v>
      </c>
      <c r="M11" s="18"/>
      <c r="N11" s="21"/>
      <c r="O11" s="18"/>
      <c r="P11" s="21"/>
      <c r="Q11" s="18"/>
      <c r="R11" s="21"/>
      <c r="S11" s="18"/>
      <c r="T11" s="21"/>
      <c r="U11" s="18"/>
      <c r="V11" s="21"/>
      <c r="W11" s="18"/>
      <c r="X11" s="21"/>
      <c r="Y11" s="18"/>
      <c r="Z11" s="21"/>
      <c r="AA11" s="18"/>
      <c r="AB11" s="21"/>
      <c r="AC11" s="18"/>
      <c r="AD11" s="21"/>
      <c r="AE11" s="18"/>
      <c r="AF11" s="21"/>
      <c r="AG11" s="18"/>
      <c r="AH11" s="21"/>
      <c r="AI11" s="18"/>
      <c r="AJ11" s="21"/>
      <c r="AK11" s="18"/>
      <c r="AL11" s="21"/>
      <c r="AM11" s="18"/>
      <c r="AN11" s="21"/>
      <c r="AO11" s="18"/>
      <c r="AP11" s="21"/>
      <c r="AQ11" s="18"/>
      <c r="AR11" s="21"/>
      <c r="AS11" s="18"/>
      <c r="AT11" s="21"/>
      <c r="AU11" s="18"/>
      <c r="AV11" s="21"/>
      <c r="AW11" s="18"/>
      <c r="AX11" s="21"/>
      <c r="AY11" s="18"/>
      <c r="AZ11" s="21"/>
    </row>
    <row r="12" spans="1:52" ht="15.75" x14ac:dyDescent="0.25">
      <c r="A12" s="9">
        <v>5</v>
      </c>
      <c r="B12" s="8"/>
      <c r="C12" s="8"/>
      <c r="D12" s="8"/>
      <c r="E12" s="8"/>
      <c r="F12" s="8"/>
      <c r="G12" s="8"/>
      <c r="H12" s="11" t="b">
        <f t="shared" ca="1" si="0"/>
        <v>1</v>
      </c>
      <c r="I12" s="15" t="str">
        <f t="shared" ca="1" si="1"/>
        <v>الدائن أكبر</v>
      </c>
      <c r="J12" s="15">
        <f t="shared" ca="1" si="2"/>
        <v>0</v>
      </c>
      <c r="K12" s="18">
        <f t="shared" ca="1" si="3"/>
        <v>0</v>
      </c>
      <c r="L12" s="21">
        <f t="shared" ca="1" si="4"/>
        <v>0</v>
      </c>
      <c r="M12" s="18"/>
      <c r="N12" s="21"/>
      <c r="O12" s="18"/>
      <c r="P12" s="21"/>
      <c r="Q12" s="18"/>
      <c r="R12" s="21"/>
      <c r="S12" s="18"/>
      <c r="T12" s="21"/>
      <c r="U12" s="18"/>
      <c r="V12" s="21"/>
      <c r="W12" s="18"/>
      <c r="X12" s="21"/>
      <c r="Y12" s="18"/>
      <c r="Z12" s="21"/>
      <c r="AA12" s="18"/>
      <c r="AB12" s="21"/>
      <c r="AC12" s="18"/>
      <c r="AD12" s="21"/>
      <c r="AE12" s="18"/>
      <c r="AF12" s="21"/>
      <c r="AG12" s="18"/>
      <c r="AH12" s="21"/>
      <c r="AI12" s="18"/>
      <c r="AJ12" s="21"/>
      <c r="AK12" s="18"/>
      <c r="AL12" s="21"/>
      <c r="AM12" s="18"/>
      <c r="AN12" s="21"/>
      <c r="AO12" s="18"/>
      <c r="AP12" s="21"/>
      <c r="AQ12" s="18"/>
      <c r="AR12" s="21"/>
      <c r="AS12" s="18"/>
      <c r="AT12" s="21"/>
      <c r="AU12" s="18"/>
      <c r="AV12" s="21"/>
      <c r="AW12" s="18"/>
      <c r="AX12" s="21"/>
      <c r="AY12" s="18"/>
      <c r="AZ12" s="21"/>
    </row>
    <row r="13" spans="1:52" ht="15.75" x14ac:dyDescent="0.25">
      <c r="A13" s="9">
        <v>6</v>
      </c>
      <c r="B13" s="8"/>
      <c r="C13" s="8"/>
      <c r="D13" s="8"/>
      <c r="E13" s="8"/>
      <c r="F13" s="8"/>
      <c r="G13" s="8"/>
      <c r="H13" s="11" t="b">
        <f t="shared" ca="1" si="0"/>
        <v>1</v>
      </c>
      <c r="I13" s="15" t="str">
        <f t="shared" ca="1" si="1"/>
        <v>الدائن أكبر</v>
      </c>
      <c r="J13" s="15">
        <f t="shared" ca="1" si="2"/>
        <v>0</v>
      </c>
      <c r="K13" s="18">
        <f t="shared" ca="1" si="3"/>
        <v>0</v>
      </c>
      <c r="L13" s="21">
        <f t="shared" ca="1" si="4"/>
        <v>0</v>
      </c>
      <c r="M13" s="18"/>
      <c r="N13" s="21"/>
      <c r="O13" s="18"/>
      <c r="P13" s="21"/>
      <c r="Q13" s="18"/>
      <c r="R13" s="21"/>
      <c r="S13" s="18"/>
      <c r="T13" s="21"/>
      <c r="U13" s="18"/>
      <c r="V13" s="21"/>
      <c r="W13" s="18"/>
      <c r="X13" s="21"/>
      <c r="Y13" s="18"/>
      <c r="Z13" s="21"/>
      <c r="AA13" s="18"/>
      <c r="AB13" s="21"/>
      <c r="AC13" s="18"/>
      <c r="AD13" s="21"/>
      <c r="AE13" s="18"/>
      <c r="AF13" s="21"/>
      <c r="AG13" s="18"/>
      <c r="AH13" s="21"/>
      <c r="AI13" s="18"/>
      <c r="AJ13" s="21"/>
      <c r="AK13" s="18"/>
      <c r="AL13" s="21"/>
      <c r="AM13" s="18"/>
      <c r="AN13" s="21"/>
      <c r="AO13" s="18"/>
      <c r="AP13" s="21"/>
      <c r="AQ13" s="18"/>
      <c r="AR13" s="21"/>
      <c r="AS13" s="18"/>
      <c r="AT13" s="21"/>
      <c r="AU13" s="18"/>
      <c r="AV13" s="21"/>
      <c r="AW13" s="18"/>
      <c r="AX13" s="21"/>
      <c r="AY13" s="18"/>
      <c r="AZ13" s="21"/>
    </row>
    <row r="14" spans="1:52" ht="15.75" x14ac:dyDescent="0.25">
      <c r="A14" s="9">
        <v>7</v>
      </c>
      <c r="B14" s="8"/>
      <c r="C14" s="8"/>
      <c r="D14" s="8"/>
      <c r="E14" s="8"/>
      <c r="F14" s="8"/>
      <c r="G14" s="8"/>
      <c r="H14" s="11" t="b">
        <f t="shared" ca="1" si="0"/>
        <v>1</v>
      </c>
      <c r="I14" s="15" t="str">
        <f t="shared" ca="1" si="1"/>
        <v>الدائن أكبر</v>
      </c>
      <c r="J14" s="15">
        <f t="shared" ca="1" si="2"/>
        <v>0</v>
      </c>
      <c r="K14" s="18">
        <f t="shared" ca="1" si="3"/>
        <v>0</v>
      </c>
      <c r="L14" s="21">
        <f t="shared" ca="1" si="4"/>
        <v>0</v>
      </c>
      <c r="M14" s="18"/>
      <c r="N14" s="21"/>
      <c r="O14" s="18"/>
      <c r="P14" s="21"/>
      <c r="Q14" s="18"/>
      <c r="R14" s="21"/>
      <c r="S14" s="18"/>
      <c r="T14" s="21"/>
      <c r="U14" s="18"/>
      <c r="V14" s="21"/>
      <c r="W14" s="18"/>
      <c r="X14" s="21"/>
      <c r="Y14" s="18"/>
      <c r="Z14" s="21"/>
      <c r="AA14" s="18"/>
      <c r="AB14" s="21"/>
      <c r="AC14" s="18"/>
      <c r="AD14" s="21"/>
      <c r="AE14" s="18"/>
      <c r="AF14" s="21"/>
      <c r="AG14" s="18"/>
      <c r="AH14" s="21"/>
      <c r="AI14" s="18"/>
      <c r="AJ14" s="21"/>
      <c r="AK14" s="18"/>
      <c r="AL14" s="21"/>
      <c r="AM14" s="18"/>
      <c r="AN14" s="21"/>
      <c r="AO14" s="18"/>
      <c r="AP14" s="21"/>
      <c r="AQ14" s="18"/>
      <c r="AR14" s="21"/>
      <c r="AS14" s="18"/>
      <c r="AT14" s="21"/>
      <c r="AU14" s="18"/>
      <c r="AV14" s="21"/>
      <c r="AW14" s="18"/>
      <c r="AX14" s="21"/>
      <c r="AY14" s="18"/>
      <c r="AZ14" s="21"/>
    </row>
    <row r="15" spans="1:52" ht="15.75" x14ac:dyDescent="0.25">
      <c r="A15" s="9">
        <v>8</v>
      </c>
      <c r="B15" s="8"/>
      <c r="C15" s="8"/>
      <c r="D15" s="8"/>
      <c r="E15" s="8"/>
      <c r="F15" s="8"/>
      <c r="G15" s="8"/>
      <c r="H15" s="11" t="b">
        <f t="shared" ca="1" si="0"/>
        <v>1</v>
      </c>
      <c r="I15" s="15" t="str">
        <f t="shared" ca="1" si="1"/>
        <v>الدائن أكبر</v>
      </c>
      <c r="J15" s="15">
        <f t="shared" ca="1" si="2"/>
        <v>0</v>
      </c>
      <c r="K15" s="18">
        <f t="shared" ca="1" si="3"/>
        <v>0</v>
      </c>
      <c r="L15" s="21">
        <f t="shared" ca="1" si="4"/>
        <v>0</v>
      </c>
      <c r="M15" s="18"/>
      <c r="N15" s="21"/>
      <c r="O15" s="18"/>
      <c r="P15" s="21"/>
      <c r="Q15" s="18"/>
      <c r="R15" s="21"/>
      <c r="S15" s="18"/>
      <c r="T15" s="21"/>
      <c r="U15" s="18"/>
      <c r="V15" s="21"/>
      <c r="W15" s="18"/>
      <c r="X15" s="21"/>
      <c r="Y15" s="18"/>
      <c r="Z15" s="21"/>
      <c r="AA15" s="18"/>
      <c r="AB15" s="21"/>
      <c r="AC15" s="18"/>
      <c r="AD15" s="21"/>
      <c r="AE15" s="18"/>
      <c r="AF15" s="21"/>
      <c r="AG15" s="18"/>
      <c r="AH15" s="21"/>
      <c r="AI15" s="18"/>
      <c r="AJ15" s="21"/>
      <c r="AK15" s="18"/>
      <c r="AL15" s="21"/>
      <c r="AM15" s="18"/>
      <c r="AN15" s="21"/>
      <c r="AO15" s="18"/>
      <c r="AP15" s="21"/>
      <c r="AQ15" s="18"/>
      <c r="AR15" s="21"/>
      <c r="AS15" s="18"/>
      <c r="AT15" s="21"/>
      <c r="AU15" s="18"/>
      <c r="AV15" s="21"/>
      <c r="AW15" s="18"/>
      <c r="AX15" s="21"/>
      <c r="AY15" s="18"/>
      <c r="AZ15" s="21"/>
    </row>
    <row r="16" spans="1:52" ht="15.75" x14ac:dyDescent="0.25">
      <c r="A16" s="9">
        <v>9</v>
      </c>
      <c r="B16" s="8"/>
      <c r="C16" s="8"/>
      <c r="D16" s="8"/>
      <c r="E16" s="8"/>
      <c r="F16" s="8"/>
      <c r="G16" s="8"/>
      <c r="H16" s="11" t="b">
        <f t="shared" ca="1" si="0"/>
        <v>1</v>
      </c>
      <c r="I16" s="15" t="str">
        <f t="shared" ca="1" si="1"/>
        <v>الدائن أكبر</v>
      </c>
      <c r="J16" s="15">
        <f t="shared" ca="1" si="2"/>
        <v>0</v>
      </c>
      <c r="K16" s="18">
        <f t="shared" ca="1" si="3"/>
        <v>0</v>
      </c>
      <c r="L16" s="21">
        <f t="shared" ca="1" si="4"/>
        <v>0</v>
      </c>
      <c r="M16" s="18"/>
      <c r="N16" s="21"/>
      <c r="O16" s="18"/>
      <c r="P16" s="21"/>
      <c r="Q16" s="18"/>
      <c r="R16" s="21"/>
      <c r="S16" s="18"/>
      <c r="T16" s="21"/>
      <c r="U16" s="18"/>
      <c r="V16" s="21"/>
      <c r="W16" s="18"/>
      <c r="X16" s="21"/>
      <c r="Y16" s="18"/>
      <c r="Z16" s="21"/>
      <c r="AA16" s="18"/>
      <c r="AB16" s="21"/>
      <c r="AC16" s="18"/>
      <c r="AD16" s="21"/>
      <c r="AE16" s="18"/>
      <c r="AF16" s="21"/>
      <c r="AG16" s="18"/>
      <c r="AH16" s="21"/>
      <c r="AI16" s="18"/>
      <c r="AJ16" s="21"/>
      <c r="AK16" s="18"/>
      <c r="AL16" s="21"/>
      <c r="AM16" s="18"/>
      <c r="AN16" s="21"/>
      <c r="AO16" s="18"/>
      <c r="AP16" s="21"/>
      <c r="AQ16" s="18"/>
      <c r="AR16" s="21"/>
      <c r="AS16" s="18"/>
      <c r="AT16" s="21"/>
      <c r="AU16" s="18"/>
      <c r="AV16" s="21"/>
      <c r="AW16" s="18"/>
      <c r="AX16" s="21"/>
      <c r="AY16" s="18"/>
      <c r="AZ16" s="21"/>
    </row>
    <row r="17" spans="1:52" ht="15.75" x14ac:dyDescent="0.25">
      <c r="A17" s="9">
        <v>10</v>
      </c>
      <c r="B17" s="8"/>
      <c r="C17" s="8"/>
      <c r="D17" s="8"/>
      <c r="E17" s="8"/>
      <c r="F17" s="8"/>
      <c r="G17" s="8"/>
      <c r="H17" s="11" t="b">
        <f t="shared" ca="1" si="0"/>
        <v>1</v>
      </c>
      <c r="I17" s="15" t="str">
        <f t="shared" ca="1" si="1"/>
        <v>الدائن أكبر</v>
      </c>
      <c r="J17" s="15">
        <f t="shared" ca="1" si="2"/>
        <v>0</v>
      </c>
      <c r="K17" s="18">
        <f t="shared" ca="1" si="3"/>
        <v>0</v>
      </c>
      <c r="L17" s="21">
        <f ca="1">SUMIF($K$7:$AZ$7,$L$7,M17:AZ17)</f>
        <v>0</v>
      </c>
      <c r="M17" s="18"/>
      <c r="N17" s="21"/>
      <c r="O17" s="18"/>
      <c r="P17" s="21"/>
      <c r="Q17" s="18"/>
      <c r="R17" s="21"/>
      <c r="S17" s="18"/>
      <c r="T17" s="21"/>
      <c r="U17" s="18"/>
      <c r="V17" s="21"/>
      <c r="W17" s="18"/>
      <c r="X17" s="21"/>
      <c r="Y17" s="18"/>
      <c r="Z17" s="21"/>
      <c r="AA17" s="18"/>
      <c r="AB17" s="21"/>
      <c r="AC17" s="18"/>
      <c r="AD17" s="21"/>
      <c r="AE17" s="18"/>
      <c r="AF17" s="21"/>
      <c r="AG17" s="18"/>
      <c r="AH17" s="21"/>
      <c r="AI17" s="18"/>
      <c r="AJ17" s="21"/>
      <c r="AK17" s="18"/>
      <c r="AL17" s="21"/>
      <c r="AM17" s="18"/>
      <c r="AN17" s="21"/>
      <c r="AO17" s="18"/>
      <c r="AP17" s="21"/>
      <c r="AQ17" s="18"/>
      <c r="AR17" s="21"/>
      <c r="AS17" s="18"/>
      <c r="AT17" s="21"/>
      <c r="AU17" s="18"/>
      <c r="AV17" s="21"/>
      <c r="AW17" s="18"/>
      <c r="AX17" s="21"/>
      <c r="AY17" s="18"/>
      <c r="AZ17" s="21"/>
    </row>
    <row r="18" spans="1:52" ht="15.75" x14ac:dyDescent="0.25">
      <c r="A18" s="9">
        <v>11</v>
      </c>
      <c r="B18" s="8"/>
      <c r="C18" s="8"/>
      <c r="D18" s="8"/>
      <c r="E18" s="8"/>
      <c r="F18" s="8"/>
      <c r="G18" s="8"/>
      <c r="H18" s="11" t="b">
        <f t="shared" ca="1" si="0"/>
        <v>1</v>
      </c>
      <c r="I18" s="15" t="str">
        <f t="shared" ca="1" si="1"/>
        <v>الدائن أكبر</v>
      </c>
      <c r="J18" s="15">
        <f t="shared" ca="1" si="2"/>
        <v>0</v>
      </c>
      <c r="K18" s="18">
        <f t="shared" ca="1" si="3"/>
        <v>0</v>
      </c>
      <c r="L18" s="21">
        <f t="shared" ca="1" si="4"/>
        <v>0</v>
      </c>
      <c r="M18" s="18"/>
      <c r="N18" s="21"/>
      <c r="O18" s="18"/>
      <c r="P18" s="21"/>
      <c r="Q18" s="18"/>
      <c r="R18" s="21"/>
      <c r="S18" s="18"/>
      <c r="T18" s="21"/>
      <c r="U18" s="18"/>
      <c r="V18" s="21"/>
      <c r="W18" s="18"/>
      <c r="X18" s="21"/>
      <c r="Y18" s="18"/>
      <c r="Z18" s="21"/>
      <c r="AA18" s="18"/>
      <c r="AB18" s="21"/>
      <c r="AC18" s="18"/>
      <c r="AD18" s="21"/>
      <c r="AE18" s="18"/>
      <c r="AF18" s="21"/>
      <c r="AG18" s="18"/>
      <c r="AH18" s="21"/>
      <c r="AI18" s="18"/>
      <c r="AJ18" s="21"/>
      <c r="AK18" s="18"/>
      <c r="AL18" s="21"/>
      <c r="AM18" s="18"/>
      <c r="AN18" s="21"/>
      <c r="AO18" s="18"/>
      <c r="AP18" s="21"/>
      <c r="AQ18" s="18"/>
      <c r="AR18" s="21"/>
      <c r="AS18" s="18"/>
      <c r="AT18" s="21"/>
      <c r="AU18" s="18"/>
      <c r="AV18" s="21"/>
      <c r="AW18" s="18"/>
      <c r="AX18" s="21"/>
      <c r="AY18" s="18"/>
      <c r="AZ18" s="21"/>
    </row>
    <row r="19" spans="1:52" ht="15.75" x14ac:dyDescent="0.25">
      <c r="A19" s="9">
        <v>12</v>
      </c>
      <c r="B19" s="8"/>
      <c r="C19" s="8"/>
      <c r="D19" s="8"/>
      <c r="E19" s="8"/>
      <c r="F19" s="8"/>
      <c r="G19" s="8"/>
      <c r="H19" s="11" t="b">
        <f t="shared" ca="1" si="0"/>
        <v>1</v>
      </c>
      <c r="I19" s="15" t="str">
        <f t="shared" ca="1" si="1"/>
        <v>الدائن أكبر</v>
      </c>
      <c r="J19" s="15">
        <f t="shared" ca="1" si="2"/>
        <v>0</v>
      </c>
      <c r="K19" s="18">
        <f t="shared" ca="1" si="3"/>
        <v>0</v>
      </c>
      <c r="L19" s="21">
        <f t="shared" ca="1" si="4"/>
        <v>0</v>
      </c>
      <c r="M19" s="18"/>
      <c r="N19" s="21"/>
      <c r="O19" s="18"/>
      <c r="P19" s="21"/>
      <c r="Q19" s="18"/>
      <c r="R19" s="21"/>
      <c r="S19" s="18"/>
      <c r="T19" s="21"/>
      <c r="U19" s="18"/>
      <c r="V19" s="21"/>
      <c r="W19" s="18"/>
      <c r="X19" s="21"/>
      <c r="Y19" s="18"/>
      <c r="Z19" s="21"/>
      <c r="AA19" s="18"/>
      <c r="AB19" s="21"/>
      <c r="AC19" s="18"/>
      <c r="AD19" s="21"/>
      <c r="AE19" s="18"/>
      <c r="AF19" s="21"/>
      <c r="AG19" s="18"/>
      <c r="AH19" s="21"/>
      <c r="AI19" s="18"/>
      <c r="AJ19" s="21"/>
      <c r="AK19" s="18"/>
      <c r="AL19" s="21"/>
      <c r="AM19" s="18"/>
      <c r="AN19" s="21"/>
      <c r="AO19" s="18"/>
      <c r="AP19" s="21"/>
      <c r="AQ19" s="18"/>
      <c r="AR19" s="21"/>
      <c r="AS19" s="18"/>
      <c r="AT19" s="21"/>
      <c r="AU19" s="18"/>
      <c r="AV19" s="21"/>
      <c r="AW19" s="18"/>
      <c r="AX19" s="21"/>
      <c r="AY19" s="18"/>
      <c r="AZ19" s="21"/>
    </row>
    <row r="20" spans="1:52" ht="15.75" x14ac:dyDescent="0.25">
      <c r="A20" s="9">
        <v>13</v>
      </c>
      <c r="B20" s="8"/>
      <c r="C20" s="8"/>
      <c r="D20" s="8"/>
      <c r="E20" s="8"/>
      <c r="F20" s="8"/>
      <c r="G20" s="8"/>
      <c r="H20" s="11" t="b">
        <f t="shared" ca="1" si="0"/>
        <v>1</v>
      </c>
      <c r="I20" s="15" t="str">
        <f t="shared" ca="1" si="1"/>
        <v>الدائن أكبر</v>
      </c>
      <c r="J20" s="15">
        <f t="shared" ca="1" si="2"/>
        <v>0</v>
      </c>
      <c r="K20" s="18">
        <f t="shared" ca="1" si="3"/>
        <v>0</v>
      </c>
      <c r="L20" s="21">
        <f t="shared" ca="1" si="4"/>
        <v>0</v>
      </c>
      <c r="M20" s="18"/>
      <c r="N20" s="21"/>
      <c r="O20" s="18"/>
      <c r="P20" s="21"/>
      <c r="Q20" s="18"/>
      <c r="R20" s="21"/>
      <c r="S20" s="18"/>
      <c r="T20" s="21"/>
      <c r="U20" s="18"/>
      <c r="V20" s="21"/>
      <c r="W20" s="18"/>
      <c r="X20" s="21"/>
      <c r="Y20" s="18"/>
      <c r="Z20" s="21"/>
      <c r="AA20" s="18"/>
      <c r="AB20" s="21"/>
      <c r="AC20" s="18"/>
      <c r="AD20" s="21"/>
      <c r="AE20" s="18"/>
      <c r="AF20" s="21"/>
      <c r="AG20" s="18"/>
      <c r="AH20" s="21"/>
      <c r="AI20" s="18"/>
      <c r="AJ20" s="21"/>
      <c r="AK20" s="18"/>
      <c r="AL20" s="21"/>
      <c r="AM20" s="18"/>
      <c r="AN20" s="21"/>
      <c r="AO20" s="18"/>
      <c r="AP20" s="21"/>
      <c r="AQ20" s="18"/>
      <c r="AR20" s="21"/>
      <c r="AS20" s="18"/>
      <c r="AT20" s="21"/>
      <c r="AU20" s="18"/>
      <c r="AV20" s="21"/>
      <c r="AW20" s="18"/>
      <c r="AX20" s="21"/>
      <c r="AY20" s="18"/>
      <c r="AZ20" s="21"/>
    </row>
    <row r="21" spans="1:52" ht="15.75" x14ac:dyDescent="0.25">
      <c r="A21" s="9">
        <v>14</v>
      </c>
      <c r="B21" s="8"/>
      <c r="C21" s="8"/>
      <c r="D21" s="8"/>
      <c r="E21" s="8"/>
      <c r="F21" s="8"/>
      <c r="G21" s="8"/>
      <c r="H21" s="11" t="b">
        <f t="shared" ca="1" si="0"/>
        <v>1</v>
      </c>
      <c r="I21" s="15" t="str">
        <f t="shared" ca="1" si="1"/>
        <v>الدائن أكبر</v>
      </c>
      <c r="J21" s="15">
        <f t="shared" ca="1" si="2"/>
        <v>0</v>
      </c>
      <c r="K21" s="18">
        <f t="shared" ca="1" si="3"/>
        <v>0</v>
      </c>
      <c r="L21" s="21">
        <f t="shared" ca="1" si="4"/>
        <v>0</v>
      </c>
      <c r="M21" s="18"/>
      <c r="N21" s="21"/>
      <c r="O21" s="18"/>
      <c r="P21" s="21"/>
      <c r="Q21" s="18"/>
      <c r="R21" s="21"/>
      <c r="S21" s="18"/>
      <c r="T21" s="21"/>
      <c r="U21" s="18"/>
      <c r="V21" s="21"/>
      <c r="W21" s="18"/>
      <c r="X21" s="21"/>
      <c r="Y21" s="18"/>
      <c r="Z21" s="21"/>
      <c r="AA21" s="18"/>
      <c r="AB21" s="21"/>
      <c r="AC21" s="18"/>
      <c r="AD21" s="21"/>
      <c r="AE21" s="18"/>
      <c r="AF21" s="21"/>
      <c r="AG21" s="18"/>
      <c r="AH21" s="21"/>
      <c r="AI21" s="18"/>
      <c r="AJ21" s="21"/>
      <c r="AK21" s="18"/>
      <c r="AL21" s="21"/>
      <c r="AM21" s="18"/>
      <c r="AN21" s="21"/>
      <c r="AO21" s="18"/>
      <c r="AP21" s="21"/>
      <c r="AQ21" s="18"/>
      <c r="AR21" s="21"/>
      <c r="AS21" s="18"/>
      <c r="AT21" s="21"/>
      <c r="AU21" s="18"/>
      <c r="AV21" s="21"/>
      <c r="AW21" s="18"/>
      <c r="AX21" s="21"/>
      <c r="AY21" s="18"/>
      <c r="AZ21" s="21"/>
    </row>
    <row r="22" spans="1:52" ht="15.75" x14ac:dyDescent="0.25">
      <c r="A22" s="9">
        <v>15</v>
      </c>
      <c r="B22" s="8"/>
      <c r="C22" s="8"/>
      <c r="D22" s="8"/>
      <c r="E22" s="8"/>
      <c r="F22" s="8"/>
      <c r="G22" s="8"/>
      <c r="H22" s="11" t="b">
        <f t="shared" ca="1" si="0"/>
        <v>1</v>
      </c>
      <c r="I22" s="15" t="str">
        <f t="shared" ca="1" si="1"/>
        <v>الدائن أكبر</v>
      </c>
      <c r="J22" s="15">
        <f t="shared" ca="1" si="2"/>
        <v>0</v>
      </c>
      <c r="K22" s="18">
        <f t="shared" ca="1" si="3"/>
        <v>0</v>
      </c>
      <c r="L22" s="21">
        <f t="shared" ca="1" si="4"/>
        <v>0</v>
      </c>
      <c r="M22" s="18"/>
      <c r="N22" s="21"/>
      <c r="O22" s="18"/>
      <c r="P22" s="21"/>
      <c r="Q22" s="18"/>
      <c r="R22" s="21"/>
      <c r="S22" s="18"/>
      <c r="T22" s="21"/>
      <c r="U22" s="18"/>
      <c r="V22" s="21"/>
      <c r="W22" s="18"/>
      <c r="X22" s="21"/>
      <c r="Y22" s="18"/>
      <c r="Z22" s="21"/>
      <c r="AA22" s="18"/>
      <c r="AB22" s="21"/>
      <c r="AC22" s="18"/>
      <c r="AD22" s="21"/>
      <c r="AE22" s="18"/>
      <c r="AF22" s="21"/>
      <c r="AG22" s="18"/>
      <c r="AH22" s="21"/>
      <c r="AI22" s="18"/>
      <c r="AJ22" s="21"/>
      <c r="AK22" s="18"/>
      <c r="AL22" s="21"/>
      <c r="AM22" s="18"/>
      <c r="AN22" s="21"/>
      <c r="AO22" s="18"/>
      <c r="AP22" s="21"/>
      <c r="AQ22" s="18"/>
      <c r="AR22" s="21"/>
      <c r="AS22" s="18"/>
      <c r="AT22" s="21"/>
      <c r="AU22" s="18"/>
      <c r="AV22" s="21"/>
      <c r="AW22" s="18"/>
      <c r="AX22" s="21"/>
      <c r="AY22" s="18"/>
      <c r="AZ22" s="21"/>
    </row>
    <row r="23" spans="1:52" ht="15.75" x14ac:dyDescent="0.25">
      <c r="A23" s="9">
        <v>16</v>
      </c>
      <c r="B23" s="8"/>
      <c r="C23" s="8"/>
      <c r="D23" s="8"/>
      <c r="E23" s="8"/>
      <c r="F23" s="8"/>
      <c r="G23" s="8"/>
      <c r="H23" s="11" t="b">
        <f t="shared" ca="1" si="0"/>
        <v>1</v>
      </c>
      <c r="I23" s="15" t="str">
        <f t="shared" ca="1" si="1"/>
        <v>الدائن أكبر</v>
      </c>
      <c r="J23" s="15">
        <f t="shared" ca="1" si="2"/>
        <v>0</v>
      </c>
      <c r="K23" s="18">
        <f t="shared" ca="1" si="3"/>
        <v>0</v>
      </c>
      <c r="L23" s="21">
        <f t="shared" ca="1" si="4"/>
        <v>0</v>
      </c>
      <c r="M23" s="18"/>
      <c r="N23" s="21"/>
      <c r="O23" s="18"/>
      <c r="P23" s="21"/>
      <c r="Q23" s="18"/>
      <c r="R23" s="21"/>
      <c r="S23" s="18"/>
      <c r="T23" s="21"/>
      <c r="U23" s="18"/>
      <c r="V23" s="21"/>
      <c r="W23" s="18"/>
      <c r="X23" s="21"/>
      <c r="Y23" s="18"/>
      <c r="Z23" s="21"/>
      <c r="AA23" s="18"/>
      <c r="AB23" s="21"/>
      <c r="AC23" s="18"/>
      <c r="AD23" s="21"/>
      <c r="AE23" s="18"/>
      <c r="AF23" s="21"/>
      <c r="AG23" s="18"/>
      <c r="AH23" s="21"/>
      <c r="AI23" s="18"/>
      <c r="AJ23" s="21"/>
      <c r="AK23" s="18"/>
      <c r="AL23" s="21"/>
      <c r="AM23" s="18"/>
      <c r="AN23" s="21"/>
      <c r="AO23" s="18"/>
      <c r="AP23" s="21"/>
      <c r="AQ23" s="18"/>
      <c r="AR23" s="21"/>
      <c r="AS23" s="18"/>
      <c r="AT23" s="21"/>
      <c r="AU23" s="18"/>
      <c r="AV23" s="21"/>
      <c r="AW23" s="18"/>
      <c r="AX23" s="21"/>
      <c r="AY23" s="18"/>
      <c r="AZ23" s="21"/>
    </row>
    <row r="24" spans="1:52" ht="15.75" x14ac:dyDescent="0.25">
      <c r="A24" s="9">
        <v>17</v>
      </c>
      <c r="B24" s="8"/>
      <c r="C24" s="8"/>
      <c r="D24" s="8"/>
      <c r="E24" s="8"/>
      <c r="F24" s="8"/>
      <c r="G24" s="8"/>
      <c r="H24" s="11" t="b">
        <f t="shared" ca="1" si="0"/>
        <v>1</v>
      </c>
      <c r="I24" s="15" t="str">
        <f t="shared" ca="1" si="1"/>
        <v>الدائن أكبر</v>
      </c>
      <c r="J24" s="15">
        <f t="shared" ca="1" si="2"/>
        <v>0</v>
      </c>
      <c r="K24" s="18">
        <f t="shared" ca="1" si="3"/>
        <v>0</v>
      </c>
      <c r="L24" s="21">
        <f t="shared" ca="1" si="4"/>
        <v>0</v>
      </c>
      <c r="M24" s="18"/>
      <c r="N24" s="21"/>
      <c r="O24" s="18"/>
      <c r="P24" s="21"/>
      <c r="Q24" s="18"/>
      <c r="R24" s="21"/>
      <c r="S24" s="18"/>
      <c r="T24" s="21"/>
      <c r="U24" s="18"/>
      <c r="V24" s="21"/>
      <c r="W24" s="18"/>
      <c r="X24" s="21"/>
      <c r="Y24" s="18"/>
      <c r="Z24" s="21"/>
      <c r="AA24" s="18"/>
      <c r="AB24" s="21"/>
      <c r="AC24" s="18"/>
      <c r="AD24" s="21"/>
      <c r="AE24" s="18"/>
      <c r="AF24" s="21"/>
      <c r="AG24" s="18"/>
      <c r="AH24" s="21"/>
      <c r="AI24" s="18"/>
      <c r="AJ24" s="21"/>
      <c r="AK24" s="18"/>
      <c r="AL24" s="21"/>
      <c r="AM24" s="18"/>
      <c r="AN24" s="21"/>
      <c r="AO24" s="18"/>
      <c r="AP24" s="21"/>
      <c r="AQ24" s="18"/>
      <c r="AR24" s="21"/>
      <c r="AS24" s="18"/>
      <c r="AT24" s="21"/>
      <c r="AU24" s="18"/>
      <c r="AV24" s="21"/>
      <c r="AW24" s="18"/>
      <c r="AX24" s="21"/>
      <c r="AY24" s="18"/>
      <c r="AZ24" s="21"/>
    </row>
    <row r="25" spans="1:52" ht="15.75" x14ac:dyDescent="0.25">
      <c r="A25" s="9">
        <v>18</v>
      </c>
      <c r="B25" s="8"/>
      <c r="C25" s="8"/>
      <c r="D25" s="8"/>
      <c r="E25" s="8"/>
      <c r="F25" s="8"/>
      <c r="G25" s="8"/>
      <c r="H25" s="11" t="b">
        <f t="shared" ca="1" si="0"/>
        <v>1</v>
      </c>
      <c r="I25" s="15" t="str">
        <f t="shared" ca="1" si="1"/>
        <v>الدائن أكبر</v>
      </c>
      <c r="J25" s="15">
        <f t="shared" ca="1" si="2"/>
        <v>0</v>
      </c>
      <c r="K25" s="18">
        <f t="shared" ca="1" si="3"/>
        <v>0</v>
      </c>
      <c r="L25" s="21">
        <f t="shared" ca="1" si="4"/>
        <v>0</v>
      </c>
      <c r="M25" s="18"/>
      <c r="N25" s="21"/>
      <c r="O25" s="18"/>
      <c r="P25" s="21"/>
      <c r="Q25" s="18"/>
      <c r="R25" s="21"/>
      <c r="S25" s="18"/>
      <c r="T25" s="21"/>
      <c r="U25" s="18"/>
      <c r="V25" s="21"/>
      <c r="W25" s="18"/>
      <c r="X25" s="21"/>
      <c r="Y25" s="18"/>
      <c r="Z25" s="21"/>
      <c r="AA25" s="18"/>
      <c r="AB25" s="21"/>
      <c r="AC25" s="18"/>
      <c r="AD25" s="21"/>
      <c r="AE25" s="18"/>
      <c r="AF25" s="21"/>
      <c r="AG25" s="18"/>
      <c r="AH25" s="21"/>
      <c r="AI25" s="18"/>
      <c r="AJ25" s="21"/>
      <c r="AK25" s="18"/>
      <c r="AL25" s="21"/>
      <c r="AM25" s="18"/>
      <c r="AN25" s="21"/>
      <c r="AO25" s="18"/>
      <c r="AP25" s="21"/>
      <c r="AQ25" s="18"/>
      <c r="AR25" s="21"/>
      <c r="AS25" s="18"/>
      <c r="AT25" s="21"/>
      <c r="AU25" s="18"/>
      <c r="AV25" s="21"/>
      <c r="AW25" s="18"/>
      <c r="AX25" s="21"/>
      <c r="AY25" s="18"/>
      <c r="AZ25" s="21"/>
    </row>
    <row r="26" spans="1:52" ht="15.75" x14ac:dyDescent="0.25">
      <c r="A26" s="9">
        <v>19</v>
      </c>
      <c r="B26" s="8"/>
      <c r="C26" s="8"/>
      <c r="D26" s="8"/>
      <c r="E26" s="8"/>
      <c r="F26" s="8"/>
      <c r="G26" s="8"/>
      <c r="H26" s="11" t="b">
        <f t="shared" ca="1" si="0"/>
        <v>1</v>
      </c>
      <c r="I26" s="15" t="str">
        <f t="shared" ca="1" si="1"/>
        <v>الدائن أكبر</v>
      </c>
      <c r="J26" s="15">
        <f t="shared" ca="1" si="2"/>
        <v>0</v>
      </c>
      <c r="K26" s="18">
        <f t="shared" ca="1" si="3"/>
        <v>0</v>
      </c>
      <c r="L26" s="21">
        <f t="shared" ca="1" si="4"/>
        <v>0</v>
      </c>
      <c r="M26" s="18"/>
      <c r="N26" s="21"/>
      <c r="O26" s="18"/>
      <c r="P26" s="21"/>
      <c r="Q26" s="18"/>
      <c r="R26" s="21"/>
      <c r="S26" s="18"/>
      <c r="T26" s="21"/>
      <c r="U26" s="18"/>
      <c r="V26" s="21"/>
      <c r="W26" s="18"/>
      <c r="X26" s="21"/>
      <c r="Y26" s="18"/>
      <c r="Z26" s="21"/>
      <c r="AA26" s="18"/>
      <c r="AB26" s="21"/>
      <c r="AC26" s="18"/>
      <c r="AD26" s="21"/>
      <c r="AE26" s="18"/>
      <c r="AF26" s="21"/>
      <c r="AG26" s="18"/>
      <c r="AH26" s="21"/>
      <c r="AI26" s="18"/>
      <c r="AJ26" s="21"/>
      <c r="AK26" s="18"/>
      <c r="AL26" s="21"/>
      <c r="AM26" s="18"/>
      <c r="AN26" s="21"/>
      <c r="AO26" s="18"/>
      <c r="AP26" s="21"/>
      <c r="AQ26" s="18"/>
      <c r="AR26" s="21"/>
      <c r="AS26" s="18"/>
      <c r="AT26" s="21"/>
      <c r="AU26" s="18"/>
      <c r="AV26" s="21"/>
      <c r="AW26" s="18"/>
      <c r="AX26" s="21"/>
      <c r="AY26" s="18"/>
      <c r="AZ26" s="21"/>
    </row>
    <row r="27" spans="1:52" ht="15.75" x14ac:dyDescent="0.25">
      <c r="A27" s="9">
        <v>20</v>
      </c>
      <c r="B27" s="8"/>
      <c r="C27" s="8"/>
      <c r="D27" s="8"/>
      <c r="E27" s="8"/>
      <c r="F27" s="8"/>
      <c r="G27" s="8"/>
      <c r="H27" s="11" t="b">
        <f t="shared" ca="1" si="0"/>
        <v>1</v>
      </c>
      <c r="I27" s="15" t="str">
        <f t="shared" ca="1" si="1"/>
        <v>الدائن أكبر</v>
      </c>
      <c r="J27" s="15">
        <f t="shared" ca="1" si="2"/>
        <v>0</v>
      </c>
      <c r="K27" s="18">
        <f t="shared" ca="1" si="3"/>
        <v>0</v>
      </c>
      <c r="L27" s="21">
        <f t="shared" ca="1" si="4"/>
        <v>0</v>
      </c>
      <c r="M27" s="18"/>
      <c r="N27" s="21"/>
      <c r="O27" s="18"/>
      <c r="P27" s="21"/>
      <c r="Q27" s="18"/>
      <c r="R27" s="21"/>
      <c r="S27" s="18"/>
      <c r="T27" s="21"/>
      <c r="U27" s="18"/>
      <c r="V27" s="21"/>
      <c r="W27" s="18"/>
      <c r="X27" s="21"/>
      <c r="Y27" s="18"/>
      <c r="Z27" s="21"/>
      <c r="AA27" s="18"/>
      <c r="AB27" s="21"/>
      <c r="AC27" s="18"/>
      <c r="AD27" s="21"/>
      <c r="AE27" s="18"/>
      <c r="AF27" s="21"/>
      <c r="AG27" s="18"/>
      <c r="AH27" s="21"/>
      <c r="AI27" s="18"/>
      <c r="AJ27" s="21"/>
      <c r="AK27" s="18"/>
      <c r="AL27" s="21"/>
      <c r="AM27" s="18"/>
      <c r="AN27" s="21"/>
      <c r="AO27" s="18"/>
      <c r="AP27" s="21"/>
      <c r="AQ27" s="18"/>
      <c r="AR27" s="21"/>
      <c r="AS27" s="18"/>
      <c r="AT27" s="21"/>
      <c r="AU27" s="18"/>
      <c r="AV27" s="21"/>
      <c r="AW27" s="18"/>
      <c r="AX27" s="21"/>
      <c r="AY27" s="18"/>
      <c r="AZ27" s="21"/>
    </row>
    <row r="28" spans="1:52" ht="15.75" x14ac:dyDescent="0.25">
      <c r="A28" s="9">
        <v>21</v>
      </c>
      <c r="B28" s="8"/>
      <c r="C28" s="8"/>
      <c r="D28" s="8"/>
      <c r="E28" s="8"/>
      <c r="F28" s="8"/>
      <c r="G28" s="8"/>
      <c r="H28" s="11" t="b">
        <f t="shared" ca="1" si="0"/>
        <v>1</v>
      </c>
      <c r="I28" s="15" t="str">
        <f t="shared" ca="1" si="1"/>
        <v>الدائن أكبر</v>
      </c>
      <c r="J28" s="15">
        <f t="shared" ca="1" si="2"/>
        <v>0</v>
      </c>
      <c r="K28" s="18">
        <f t="shared" ca="1" si="3"/>
        <v>0</v>
      </c>
      <c r="L28" s="21">
        <f t="shared" ca="1" si="4"/>
        <v>0</v>
      </c>
      <c r="M28" s="18"/>
      <c r="N28" s="21"/>
      <c r="O28" s="18"/>
      <c r="P28" s="21"/>
      <c r="Q28" s="18"/>
      <c r="R28" s="21"/>
      <c r="S28" s="18"/>
      <c r="T28" s="21"/>
      <c r="U28" s="18"/>
      <c r="V28" s="21"/>
      <c r="W28" s="18"/>
      <c r="X28" s="21"/>
      <c r="Y28" s="18"/>
      <c r="Z28" s="21"/>
      <c r="AA28" s="18"/>
      <c r="AB28" s="21"/>
      <c r="AC28" s="18"/>
      <c r="AD28" s="21"/>
      <c r="AE28" s="18"/>
      <c r="AF28" s="21"/>
      <c r="AG28" s="18"/>
      <c r="AH28" s="21"/>
      <c r="AI28" s="18"/>
      <c r="AJ28" s="21"/>
      <c r="AK28" s="18"/>
      <c r="AL28" s="21"/>
      <c r="AM28" s="18"/>
      <c r="AN28" s="21"/>
      <c r="AO28" s="18"/>
      <c r="AP28" s="21"/>
      <c r="AQ28" s="18"/>
      <c r="AR28" s="21"/>
      <c r="AS28" s="18"/>
      <c r="AT28" s="21"/>
      <c r="AU28" s="18"/>
      <c r="AV28" s="21"/>
      <c r="AW28" s="18"/>
      <c r="AX28" s="21"/>
      <c r="AY28" s="18"/>
      <c r="AZ28" s="21"/>
    </row>
    <row r="29" spans="1:52" ht="15.75" x14ac:dyDescent="0.25">
      <c r="A29" s="9">
        <v>22</v>
      </c>
      <c r="B29" s="8"/>
      <c r="C29" s="8"/>
      <c r="D29" s="8"/>
      <c r="E29" s="8"/>
      <c r="F29" s="8"/>
      <c r="G29" s="8"/>
      <c r="H29" s="11" t="b">
        <f t="shared" ca="1" si="0"/>
        <v>1</v>
      </c>
      <c r="I29" s="15" t="str">
        <f t="shared" ca="1" si="1"/>
        <v>الدائن أكبر</v>
      </c>
      <c r="J29" s="15">
        <f t="shared" ca="1" si="2"/>
        <v>0</v>
      </c>
      <c r="K29" s="18">
        <f t="shared" ca="1" si="3"/>
        <v>0</v>
      </c>
      <c r="L29" s="21">
        <f t="shared" ca="1" si="4"/>
        <v>0</v>
      </c>
      <c r="M29" s="18"/>
      <c r="N29" s="21"/>
      <c r="O29" s="18"/>
      <c r="P29" s="21"/>
      <c r="Q29" s="18"/>
      <c r="R29" s="21"/>
      <c r="S29" s="18"/>
      <c r="T29" s="21"/>
      <c r="U29" s="18"/>
      <c r="V29" s="21"/>
      <c r="W29" s="18"/>
      <c r="X29" s="21"/>
      <c r="Y29" s="18"/>
      <c r="Z29" s="21"/>
      <c r="AA29" s="18"/>
      <c r="AB29" s="21"/>
      <c r="AC29" s="18"/>
      <c r="AD29" s="21"/>
      <c r="AE29" s="18"/>
      <c r="AF29" s="21"/>
      <c r="AG29" s="18"/>
      <c r="AH29" s="21"/>
      <c r="AI29" s="18"/>
      <c r="AJ29" s="21"/>
      <c r="AK29" s="18"/>
      <c r="AL29" s="21"/>
      <c r="AM29" s="18"/>
      <c r="AN29" s="21"/>
      <c r="AO29" s="18"/>
      <c r="AP29" s="21"/>
      <c r="AQ29" s="18"/>
      <c r="AR29" s="21"/>
      <c r="AS29" s="18"/>
      <c r="AT29" s="21"/>
      <c r="AU29" s="18"/>
      <c r="AV29" s="21"/>
      <c r="AW29" s="18"/>
      <c r="AX29" s="21"/>
      <c r="AY29" s="18"/>
      <c r="AZ29" s="21"/>
    </row>
    <row r="30" spans="1:52" ht="15.75" x14ac:dyDescent="0.25">
      <c r="A30" s="9">
        <v>23</v>
      </c>
      <c r="B30" s="8"/>
      <c r="C30" s="8"/>
      <c r="D30" s="8"/>
      <c r="E30" s="8"/>
      <c r="F30" s="8"/>
      <c r="G30" s="8"/>
      <c r="H30" s="11" t="b">
        <f t="shared" ca="1" si="0"/>
        <v>1</v>
      </c>
      <c r="I30" s="15" t="str">
        <f t="shared" ca="1" si="1"/>
        <v>الدائن أكبر</v>
      </c>
      <c r="J30" s="15">
        <f t="shared" ca="1" si="2"/>
        <v>0</v>
      </c>
      <c r="K30" s="18">
        <f t="shared" ca="1" si="3"/>
        <v>0</v>
      </c>
      <c r="L30" s="21">
        <f t="shared" ca="1" si="4"/>
        <v>0</v>
      </c>
      <c r="M30" s="18"/>
      <c r="N30" s="21"/>
      <c r="O30" s="18"/>
      <c r="P30" s="21"/>
      <c r="Q30" s="18"/>
      <c r="R30" s="21"/>
      <c r="S30" s="18"/>
      <c r="T30" s="21"/>
      <c r="U30" s="18"/>
      <c r="V30" s="21"/>
      <c r="W30" s="18"/>
      <c r="X30" s="21"/>
      <c r="Y30" s="18"/>
      <c r="Z30" s="21"/>
      <c r="AA30" s="18"/>
      <c r="AB30" s="21"/>
      <c r="AC30" s="18"/>
      <c r="AD30" s="21"/>
      <c r="AE30" s="18"/>
      <c r="AF30" s="21"/>
      <c r="AG30" s="18"/>
      <c r="AH30" s="21"/>
      <c r="AI30" s="18"/>
      <c r="AJ30" s="21"/>
      <c r="AK30" s="18"/>
      <c r="AL30" s="21"/>
      <c r="AM30" s="18"/>
      <c r="AN30" s="21"/>
      <c r="AO30" s="18"/>
      <c r="AP30" s="21"/>
      <c r="AQ30" s="18"/>
      <c r="AR30" s="21"/>
      <c r="AS30" s="18"/>
      <c r="AT30" s="21"/>
      <c r="AU30" s="18"/>
      <c r="AV30" s="21"/>
      <c r="AW30" s="18"/>
      <c r="AX30" s="21"/>
      <c r="AY30" s="18"/>
      <c r="AZ30" s="21"/>
    </row>
    <row r="31" spans="1:52" ht="15.75" x14ac:dyDescent="0.25">
      <c r="A31" s="9">
        <v>24</v>
      </c>
      <c r="B31" s="8"/>
      <c r="C31" s="8"/>
      <c r="D31" s="8"/>
      <c r="E31" s="8"/>
      <c r="F31" s="8"/>
      <c r="G31" s="8"/>
      <c r="H31" s="11" t="b">
        <f t="shared" ca="1" si="0"/>
        <v>1</v>
      </c>
      <c r="I31" s="15" t="str">
        <f t="shared" ca="1" si="1"/>
        <v>الدائن أكبر</v>
      </c>
      <c r="J31" s="15">
        <f t="shared" ca="1" si="2"/>
        <v>0</v>
      </c>
      <c r="K31" s="18">
        <f t="shared" ca="1" si="3"/>
        <v>0</v>
      </c>
      <c r="L31" s="21">
        <f t="shared" ca="1" si="4"/>
        <v>0</v>
      </c>
      <c r="M31" s="18"/>
      <c r="N31" s="21"/>
      <c r="O31" s="18"/>
      <c r="P31" s="21"/>
      <c r="Q31" s="18"/>
      <c r="R31" s="21"/>
      <c r="S31" s="18"/>
      <c r="T31" s="21"/>
      <c r="U31" s="18"/>
      <c r="V31" s="21"/>
      <c r="W31" s="18"/>
      <c r="X31" s="21"/>
      <c r="Y31" s="18"/>
      <c r="Z31" s="21"/>
      <c r="AA31" s="18"/>
      <c r="AB31" s="21"/>
      <c r="AC31" s="18"/>
      <c r="AD31" s="21"/>
      <c r="AE31" s="18"/>
      <c r="AF31" s="21"/>
      <c r="AG31" s="18"/>
      <c r="AH31" s="21"/>
      <c r="AI31" s="18"/>
      <c r="AJ31" s="21"/>
      <c r="AK31" s="18"/>
      <c r="AL31" s="21"/>
      <c r="AM31" s="18"/>
      <c r="AN31" s="21"/>
      <c r="AO31" s="18"/>
      <c r="AP31" s="21"/>
      <c r="AQ31" s="18"/>
      <c r="AR31" s="21"/>
      <c r="AS31" s="18"/>
      <c r="AT31" s="21"/>
      <c r="AU31" s="18"/>
      <c r="AV31" s="21"/>
      <c r="AW31" s="18"/>
      <c r="AX31" s="21"/>
      <c r="AY31" s="18"/>
      <c r="AZ31" s="21"/>
    </row>
    <row r="32" spans="1:52" ht="15.75" x14ac:dyDescent="0.25">
      <c r="A32" s="9">
        <v>25</v>
      </c>
      <c r="B32" s="8"/>
      <c r="C32" s="8"/>
      <c r="D32" s="8"/>
      <c r="E32" s="8"/>
      <c r="F32" s="8"/>
      <c r="G32" s="8"/>
      <c r="H32" s="11" t="b">
        <f t="shared" ca="1" si="0"/>
        <v>1</v>
      </c>
      <c r="I32" s="15" t="str">
        <f t="shared" ca="1" si="1"/>
        <v>الدائن أكبر</v>
      </c>
      <c r="J32" s="15">
        <f t="shared" ca="1" si="2"/>
        <v>0</v>
      </c>
      <c r="K32" s="18">
        <f t="shared" ca="1" si="3"/>
        <v>0</v>
      </c>
      <c r="L32" s="21">
        <f t="shared" ca="1" si="4"/>
        <v>0</v>
      </c>
      <c r="M32" s="18"/>
      <c r="N32" s="21"/>
      <c r="O32" s="18"/>
      <c r="P32" s="21"/>
      <c r="Q32" s="18"/>
      <c r="R32" s="21"/>
      <c r="S32" s="18"/>
      <c r="T32" s="21"/>
      <c r="U32" s="18"/>
      <c r="V32" s="21"/>
      <c r="W32" s="18"/>
      <c r="X32" s="21"/>
      <c r="Y32" s="18"/>
      <c r="Z32" s="21"/>
      <c r="AA32" s="18"/>
      <c r="AB32" s="21"/>
      <c r="AC32" s="18"/>
      <c r="AD32" s="21"/>
      <c r="AE32" s="18"/>
      <c r="AF32" s="21"/>
      <c r="AG32" s="18"/>
      <c r="AH32" s="21"/>
      <c r="AI32" s="18"/>
      <c r="AJ32" s="21"/>
      <c r="AK32" s="18"/>
      <c r="AL32" s="21"/>
      <c r="AM32" s="18"/>
      <c r="AN32" s="21"/>
      <c r="AO32" s="18"/>
      <c r="AP32" s="21"/>
      <c r="AQ32" s="18"/>
      <c r="AR32" s="21"/>
      <c r="AS32" s="18"/>
      <c r="AT32" s="21"/>
      <c r="AU32" s="18"/>
      <c r="AV32" s="21"/>
      <c r="AW32" s="18"/>
      <c r="AX32" s="21"/>
      <c r="AY32" s="18"/>
      <c r="AZ32" s="21"/>
    </row>
    <row r="33" spans="1:52" ht="15.75" x14ac:dyDescent="0.25">
      <c r="A33" s="9">
        <v>26</v>
      </c>
      <c r="B33" s="8"/>
      <c r="C33" s="8"/>
      <c r="D33" s="8"/>
      <c r="E33" s="8"/>
      <c r="F33" s="8"/>
      <c r="G33" s="8"/>
      <c r="H33" s="11" t="b">
        <f t="shared" ca="1" si="0"/>
        <v>1</v>
      </c>
      <c r="I33" s="15" t="str">
        <f t="shared" ca="1" si="1"/>
        <v>الدائن أكبر</v>
      </c>
      <c r="J33" s="15">
        <f t="shared" ca="1" si="2"/>
        <v>0</v>
      </c>
      <c r="K33" s="18">
        <f t="shared" ca="1" si="3"/>
        <v>0</v>
      </c>
      <c r="L33" s="21">
        <f t="shared" ca="1" si="4"/>
        <v>0</v>
      </c>
      <c r="M33" s="18"/>
      <c r="N33" s="21"/>
      <c r="O33" s="18"/>
      <c r="P33" s="21"/>
      <c r="Q33" s="18"/>
      <c r="R33" s="21"/>
      <c r="S33" s="18"/>
      <c r="T33" s="21"/>
      <c r="U33" s="18"/>
      <c r="V33" s="21"/>
      <c r="W33" s="18"/>
      <c r="X33" s="21"/>
      <c r="Y33" s="18"/>
      <c r="Z33" s="21"/>
      <c r="AA33" s="18"/>
      <c r="AB33" s="21"/>
      <c r="AC33" s="18"/>
      <c r="AD33" s="21"/>
      <c r="AE33" s="18"/>
      <c r="AF33" s="21"/>
      <c r="AG33" s="18"/>
      <c r="AH33" s="21"/>
      <c r="AI33" s="18"/>
      <c r="AJ33" s="21"/>
      <c r="AK33" s="18"/>
      <c r="AL33" s="21"/>
      <c r="AM33" s="18"/>
      <c r="AN33" s="21"/>
      <c r="AO33" s="18"/>
      <c r="AP33" s="21"/>
      <c r="AQ33" s="18"/>
      <c r="AR33" s="21"/>
      <c r="AS33" s="18"/>
      <c r="AT33" s="21"/>
      <c r="AU33" s="18"/>
      <c r="AV33" s="21"/>
      <c r="AW33" s="18"/>
      <c r="AX33" s="21"/>
      <c r="AY33" s="18"/>
      <c r="AZ33" s="21"/>
    </row>
    <row r="34" spans="1:52" ht="15.75" x14ac:dyDescent="0.25">
      <c r="A34" s="9">
        <v>27</v>
      </c>
      <c r="B34" s="8"/>
      <c r="C34" s="8"/>
      <c r="D34" s="8"/>
      <c r="E34" s="8"/>
      <c r="F34" s="8"/>
      <c r="G34" s="8"/>
      <c r="H34" s="11" t="b">
        <f t="shared" ca="1" si="0"/>
        <v>1</v>
      </c>
      <c r="I34" s="15" t="str">
        <f t="shared" ca="1" si="1"/>
        <v>الدائن أكبر</v>
      </c>
      <c r="J34" s="15">
        <f t="shared" ca="1" si="2"/>
        <v>0</v>
      </c>
      <c r="K34" s="18">
        <f t="shared" ca="1" si="3"/>
        <v>0</v>
      </c>
      <c r="L34" s="21">
        <f t="shared" ca="1" si="4"/>
        <v>0</v>
      </c>
      <c r="M34" s="18"/>
      <c r="N34" s="21"/>
      <c r="O34" s="18"/>
      <c r="P34" s="21"/>
      <c r="Q34" s="18"/>
      <c r="R34" s="21"/>
      <c r="S34" s="18"/>
      <c r="T34" s="21"/>
      <c r="U34" s="18"/>
      <c r="V34" s="21"/>
      <c r="W34" s="18"/>
      <c r="X34" s="21"/>
      <c r="Y34" s="18"/>
      <c r="Z34" s="21"/>
      <c r="AA34" s="18"/>
      <c r="AB34" s="21"/>
      <c r="AC34" s="18"/>
      <c r="AD34" s="21"/>
      <c r="AE34" s="18"/>
      <c r="AF34" s="21"/>
      <c r="AG34" s="18"/>
      <c r="AH34" s="21"/>
      <c r="AI34" s="18"/>
      <c r="AJ34" s="21"/>
      <c r="AK34" s="18"/>
      <c r="AL34" s="21"/>
      <c r="AM34" s="18"/>
      <c r="AN34" s="21"/>
      <c r="AO34" s="18"/>
      <c r="AP34" s="21"/>
      <c r="AQ34" s="18"/>
      <c r="AR34" s="21"/>
      <c r="AS34" s="18"/>
      <c r="AT34" s="21"/>
      <c r="AU34" s="18"/>
      <c r="AV34" s="21"/>
      <c r="AW34" s="18"/>
      <c r="AX34" s="21"/>
      <c r="AY34" s="18"/>
      <c r="AZ34" s="21"/>
    </row>
    <row r="35" spans="1:52" ht="15.75" x14ac:dyDescent="0.25">
      <c r="A35" s="9">
        <v>28</v>
      </c>
      <c r="B35" s="8"/>
      <c r="C35" s="8"/>
      <c r="D35" s="8"/>
      <c r="E35" s="8"/>
      <c r="F35" s="8"/>
      <c r="G35" s="8"/>
      <c r="H35" s="11" t="b">
        <f t="shared" ca="1" si="0"/>
        <v>1</v>
      </c>
      <c r="I35" s="15" t="str">
        <f t="shared" ca="1" si="1"/>
        <v>الدائن أكبر</v>
      </c>
      <c r="J35" s="15">
        <f t="shared" ca="1" si="2"/>
        <v>0</v>
      </c>
      <c r="K35" s="18">
        <f t="shared" ca="1" si="3"/>
        <v>0</v>
      </c>
      <c r="L35" s="21">
        <f t="shared" ca="1" si="4"/>
        <v>0</v>
      </c>
      <c r="M35" s="18"/>
      <c r="N35" s="21"/>
      <c r="O35" s="18"/>
      <c r="P35" s="21"/>
      <c r="Q35" s="18"/>
      <c r="R35" s="21"/>
      <c r="S35" s="18"/>
      <c r="T35" s="21"/>
      <c r="U35" s="18"/>
      <c r="V35" s="21"/>
      <c r="W35" s="18"/>
      <c r="X35" s="21"/>
      <c r="Y35" s="18"/>
      <c r="Z35" s="21"/>
      <c r="AA35" s="18"/>
      <c r="AB35" s="21"/>
      <c r="AC35" s="18"/>
      <c r="AD35" s="21"/>
      <c r="AE35" s="18"/>
      <c r="AF35" s="21"/>
      <c r="AG35" s="18"/>
      <c r="AH35" s="21"/>
      <c r="AI35" s="18"/>
      <c r="AJ35" s="21"/>
      <c r="AK35" s="18"/>
      <c r="AL35" s="21"/>
      <c r="AM35" s="18"/>
      <c r="AN35" s="21"/>
      <c r="AO35" s="18"/>
      <c r="AP35" s="21"/>
      <c r="AQ35" s="18"/>
      <c r="AR35" s="21"/>
      <c r="AS35" s="18"/>
      <c r="AT35" s="21"/>
      <c r="AU35" s="18"/>
      <c r="AV35" s="21"/>
      <c r="AW35" s="18"/>
      <c r="AX35" s="21"/>
      <c r="AY35" s="18"/>
      <c r="AZ35" s="21"/>
    </row>
    <row r="36" spans="1:52" ht="15.75" x14ac:dyDescent="0.25">
      <c r="A36" s="9">
        <v>29</v>
      </c>
      <c r="B36" s="8"/>
      <c r="C36" s="8"/>
      <c r="D36" s="8"/>
      <c r="E36" s="8"/>
      <c r="F36" s="8"/>
      <c r="G36" s="8"/>
      <c r="H36" s="11" t="b">
        <f t="shared" ca="1" si="0"/>
        <v>1</v>
      </c>
      <c r="I36" s="15" t="str">
        <f t="shared" ca="1" si="1"/>
        <v>الدائن أكبر</v>
      </c>
      <c r="J36" s="15">
        <f t="shared" ca="1" si="2"/>
        <v>0</v>
      </c>
      <c r="K36" s="18">
        <f t="shared" ca="1" si="3"/>
        <v>0</v>
      </c>
      <c r="L36" s="21">
        <f t="shared" ca="1" si="4"/>
        <v>0</v>
      </c>
      <c r="M36" s="18"/>
      <c r="N36" s="21"/>
      <c r="O36" s="18"/>
      <c r="P36" s="21"/>
      <c r="Q36" s="18"/>
      <c r="R36" s="21"/>
      <c r="S36" s="18"/>
      <c r="T36" s="21"/>
      <c r="U36" s="18"/>
      <c r="V36" s="21"/>
      <c r="W36" s="18"/>
      <c r="X36" s="21"/>
      <c r="Y36" s="18"/>
      <c r="Z36" s="21"/>
      <c r="AA36" s="18"/>
      <c r="AB36" s="21"/>
      <c r="AC36" s="18"/>
      <c r="AD36" s="21"/>
      <c r="AE36" s="18"/>
      <c r="AF36" s="21"/>
      <c r="AG36" s="18"/>
      <c r="AH36" s="21"/>
      <c r="AI36" s="18"/>
      <c r="AJ36" s="21"/>
      <c r="AK36" s="18"/>
      <c r="AL36" s="21"/>
      <c r="AM36" s="18"/>
      <c r="AN36" s="21"/>
      <c r="AO36" s="18"/>
      <c r="AP36" s="21"/>
      <c r="AQ36" s="18"/>
      <c r="AR36" s="21"/>
      <c r="AS36" s="18"/>
      <c r="AT36" s="21"/>
      <c r="AU36" s="18"/>
      <c r="AV36" s="21"/>
      <c r="AW36" s="18"/>
      <c r="AX36" s="21"/>
      <c r="AY36" s="18"/>
      <c r="AZ36" s="21"/>
    </row>
    <row r="37" spans="1:52" ht="15.75" x14ac:dyDescent="0.25">
      <c r="A37" s="9">
        <v>30</v>
      </c>
      <c r="B37" s="8"/>
      <c r="C37" s="8"/>
      <c r="D37" s="8"/>
      <c r="E37" s="8"/>
      <c r="F37" s="8"/>
      <c r="G37" s="8"/>
      <c r="H37" s="11" t="b">
        <f t="shared" ca="1" si="0"/>
        <v>1</v>
      </c>
      <c r="I37" s="15" t="str">
        <f t="shared" ca="1" si="1"/>
        <v>الدائن أكبر</v>
      </c>
      <c r="J37" s="15">
        <f t="shared" ca="1" si="2"/>
        <v>0</v>
      </c>
      <c r="K37" s="18">
        <f t="shared" ca="1" si="3"/>
        <v>0</v>
      </c>
      <c r="L37" s="21">
        <f t="shared" ca="1" si="4"/>
        <v>0</v>
      </c>
      <c r="M37" s="18"/>
      <c r="N37" s="21"/>
      <c r="O37" s="18"/>
      <c r="P37" s="21"/>
      <c r="Q37" s="18"/>
      <c r="R37" s="21"/>
      <c r="S37" s="18"/>
      <c r="T37" s="21"/>
      <c r="U37" s="18"/>
      <c r="V37" s="21"/>
      <c r="W37" s="18"/>
      <c r="X37" s="21"/>
      <c r="Y37" s="18"/>
      <c r="Z37" s="21"/>
      <c r="AA37" s="18"/>
      <c r="AB37" s="21"/>
      <c r="AC37" s="18"/>
      <c r="AD37" s="21"/>
      <c r="AE37" s="18"/>
      <c r="AF37" s="21"/>
      <c r="AG37" s="18"/>
      <c r="AH37" s="21"/>
      <c r="AI37" s="18"/>
      <c r="AJ37" s="21"/>
      <c r="AK37" s="18"/>
      <c r="AL37" s="21"/>
      <c r="AM37" s="18"/>
      <c r="AN37" s="21"/>
      <c r="AO37" s="18"/>
      <c r="AP37" s="21"/>
      <c r="AQ37" s="18"/>
      <c r="AR37" s="21"/>
      <c r="AS37" s="18"/>
      <c r="AT37" s="21"/>
      <c r="AU37" s="18"/>
      <c r="AV37" s="21"/>
      <c r="AW37" s="18"/>
      <c r="AX37" s="21"/>
      <c r="AY37" s="18"/>
      <c r="AZ37" s="21"/>
    </row>
    <row r="38" spans="1:52" ht="16.5" thickBot="1" x14ac:dyDescent="0.3">
      <c r="A38" s="12">
        <v>31</v>
      </c>
      <c r="B38" s="13"/>
      <c r="C38" s="13"/>
      <c r="D38" s="13"/>
      <c r="E38" s="13"/>
      <c r="F38" s="13"/>
      <c r="G38" s="13"/>
      <c r="H38" s="11" t="b">
        <f t="shared" ca="1" si="0"/>
        <v>1</v>
      </c>
      <c r="I38" s="15" t="str">
        <f t="shared" ca="1" si="1"/>
        <v>الدائن أكبر</v>
      </c>
      <c r="J38" s="15">
        <f t="shared" ca="1" si="2"/>
        <v>0</v>
      </c>
      <c r="K38" s="18">
        <f t="shared" ca="1" si="3"/>
        <v>0</v>
      </c>
      <c r="L38" s="21">
        <f t="shared" ca="1" si="4"/>
        <v>0</v>
      </c>
      <c r="M38" s="18"/>
      <c r="N38" s="21"/>
      <c r="O38" s="18"/>
      <c r="P38" s="21"/>
      <c r="Q38" s="18"/>
      <c r="R38" s="21"/>
      <c r="S38" s="18"/>
      <c r="T38" s="21"/>
      <c r="U38" s="18"/>
      <c r="V38" s="21"/>
      <c r="W38" s="18"/>
      <c r="X38" s="21"/>
      <c r="Y38" s="18"/>
      <c r="Z38" s="21"/>
      <c r="AA38" s="18"/>
      <c r="AB38" s="21"/>
      <c r="AC38" s="18"/>
      <c r="AD38" s="21"/>
      <c r="AE38" s="18"/>
      <c r="AF38" s="21"/>
      <c r="AG38" s="18"/>
      <c r="AH38" s="21"/>
      <c r="AI38" s="18"/>
      <c r="AJ38" s="21"/>
      <c r="AK38" s="18"/>
      <c r="AL38" s="21"/>
      <c r="AM38" s="18"/>
      <c r="AN38" s="21"/>
      <c r="AO38" s="18"/>
      <c r="AP38" s="21"/>
      <c r="AQ38" s="18"/>
      <c r="AR38" s="21"/>
      <c r="AS38" s="18"/>
      <c r="AT38" s="21"/>
      <c r="AU38" s="18"/>
      <c r="AV38" s="21"/>
      <c r="AW38" s="18"/>
      <c r="AX38" s="21"/>
      <c r="AY38" s="18"/>
      <c r="AZ38" s="21"/>
    </row>
    <row r="39" spans="1:52" ht="24" customHeight="1" thickBot="1" x14ac:dyDescent="0.3">
      <c r="A39" s="192" t="s">
        <v>35</v>
      </c>
      <c r="B39" s="193"/>
      <c r="C39" s="193"/>
      <c r="D39" s="193"/>
      <c r="E39" s="193"/>
      <c r="F39" s="193"/>
      <c r="G39" s="193"/>
      <c r="H39" s="193"/>
      <c r="I39" s="14"/>
      <c r="J39" s="14">
        <f ca="1">SUM(J8:J38)</f>
        <v>0</v>
      </c>
      <c r="K39" s="16">
        <f t="shared" ref="K39:AZ39" ca="1" si="5">SUM(K8:K38)</f>
        <v>30000</v>
      </c>
      <c r="L39" s="19">
        <f t="shared" ca="1" si="5"/>
        <v>30000</v>
      </c>
      <c r="M39" s="16">
        <f t="shared" si="5"/>
        <v>0</v>
      </c>
      <c r="N39" s="19">
        <f t="shared" si="5"/>
        <v>30000</v>
      </c>
      <c r="O39" s="16">
        <f t="shared" si="5"/>
        <v>0</v>
      </c>
      <c r="P39" s="19">
        <f t="shared" si="5"/>
        <v>0</v>
      </c>
      <c r="Q39" s="16">
        <f t="shared" si="5"/>
        <v>0</v>
      </c>
      <c r="R39" s="19">
        <f t="shared" si="5"/>
        <v>0</v>
      </c>
      <c r="S39" s="16">
        <f t="shared" si="5"/>
        <v>30000</v>
      </c>
      <c r="T39" s="19">
        <f t="shared" si="5"/>
        <v>0</v>
      </c>
      <c r="U39" s="16">
        <f t="shared" si="5"/>
        <v>0</v>
      </c>
      <c r="V39" s="19">
        <f t="shared" si="5"/>
        <v>0</v>
      </c>
      <c r="W39" s="16">
        <f t="shared" si="5"/>
        <v>0</v>
      </c>
      <c r="X39" s="19">
        <f t="shared" si="5"/>
        <v>0</v>
      </c>
      <c r="Y39" s="16">
        <f t="shared" si="5"/>
        <v>0</v>
      </c>
      <c r="Z39" s="19">
        <f t="shared" si="5"/>
        <v>0</v>
      </c>
      <c r="AA39" s="16">
        <f t="shared" si="5"/>
        <v>0</v>
      </c>
      <c r="AB39" s="19">
        <f t="shared" si="5"/>
        <v>0</v>
      </c>
      <c r="AC39" s="16">
        <f t="shared" si="5"/>
        <v>0</v>
      </c>
      <c r="AD39" s="19">
        <f t="shared" si="5"/>
        <v>0</v>
      </c>
      <c r="AE39" s="16">
        <f t="shared" si="5"/>
        <v>0</v>
      </c>
      <c r="AF39" s="19">
        <f t="shared" si="5"/>
        <v>0</v>
      </c>
      <c r="AG39" s="16">
        <f t="shared" si="5"/>
        <v>0</v>
      </c>
      <c r="AH39" s="19">
        <f t="shared" si="5"/>
        <v>0</v>
      </c>
      <c r="AI39" s="16">
        <f t="shared" si="5"/>
        <v>0</v>
      </c>
      <c r="AJ39" s="19">
        <f t="shared" si="5"/>
        <v>0</v>
      </c>
      <c r="AK39" s="16">
        <f t="shared" si="5"/>
        <v>0</v>
      </c>
      <c r="AL39" s="19">
        <f t="shared" si="5"/>
        <v>0</v>
      </c>
      <c r="AM39" s="16">
        <f t="shared" si="5"/>
        <v>0</v>
      </c>
      <c r="AN39" s="19">
        <f t="shared" si="5"/>
        <v>0</v>
      </c>
      <c r="AO39" s="16">
        <f t="shared" si="5"/>
        <v>0</v>
      </c>
      <c r="AP39" s="19">
        <f t="shared" si="5"/>
        <v>0</v>
      </c>
      <c r="AQ39" s="16">
        <f t="shared" si="5"/>
        <v>0</v>
      </c>
      <c r="AR39" s="19">
        <f t="shared" si="5"/>
        <v>0</v>
      </c>
      <c r="AS39" s="16">
        <f t="shared" si="5"/>
        <v>0</v>
      </c>
      <c r="AT39" s="19">
        <f t="shared" si="5"/>
        <v>0</v>
      </c>
      <c r="AU39" s="16">
        <f t="shared" si="5"/>
        <v>0</v>
      </c>
      <c r="AV39" s="19">
        <f t="shared" si="5"/>
        <v>0</v>
      </c>
      <c r="AW39" s="16">
        <f t="shared" si="5"/>
        <v>0</v>
      </c>
      <c r="AX39" s="19">
        <f t="shared" si="5"/>
        <v>0</v>
      </c>
      <c r="AY39" s="16">
        <f t="shared" si="5"/>
        <v>0</v>
      </c>
      <c r="AZ39" s="19">
        <f t="shared" si="5"/>
        <v>0</v>
      </c>
    </row>
  </sheetData>
  <mergeCells count="49">
    <mergeCell ref="Y4:Z4"/>
    <mergeCell ref="M4:N4"/>
    <mergeCell ref="O4:P4"/>
    <mergeCell ref="Q4:R4"/>
    <mergeCell ref="S4:T4"/>
    <mergeCell ref="U4:V4"/>
    <mergeCell ref="W4:X4"/>
    <mergeCell ref="AY4:AZ4"/>
    <mergeCell ref="A6:A7"/>
    <mergeCell ref="B6:B7"/>
    <mergeCell ref="C6:C7"/>
    <mergeCell ref="E6:G6"/>
    <mergeCell ref="H6:H7"/>
    <mergeCell ref="I6:J7"/>
    <mergeCell ref="K6:L6"/>
    <mergeCell ref="M6:N6"/>
    <mergeCell ref="AK4:AL4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Q6:R6"/>
    <mergeCell ref="S6:T6"/>
    <mergeCell ref="U6:V6"/>
    <mergeCell ref="W6:X6"/>
    <mergeCell ref="Y6:Z6"/>
    <mergeCell ref="D6:D7"/>
    <mergeCell ref="AY6:AZ6"/>
    <mergeCell ref="A39:H39"/>
    <mergeCell ref="AM6:AN6"/>
    <mergeCell ref="AO6:AP6"/>
    <mergeCell ref="AQ6:AR6"/>
    <mergeCell ref="AS6:AT6"/>
    <mergeCell ref="AU6:AV6"/>
    <mergeCell ref="AW6:AX6"/>
    <mergeCell ref="AA6:AB6"/>
    <mergeCell ref="AC6:AD6"/>
    <mergeCell ref="AE6:AF6"/>
    <mergeCell ref="AG6:AH6"/>
    <mergeCell ref="AI6:AJ6"/>
    <mergeCell ref="AK6:AL6"/>
    <mergeCell ref="O6:P6"/>
  </mergeCells>
  <conditionalFormatting sqref="I8:I38">
    <cfRule type="expression" dxfId="31" priority="3">
      <formula>K8&lt;L8</formula>
    </cfRule>
    <cfRule type="expression" dxfId="30" priority="4">
      <formula>K8&gt;L8</formula>
    </cfRule>
  </conditionalFormatting>
  <conditionalFormatting sqref="J8:J38">
    <cfRule type="expression" dxfId="29" priority="1">
      <formula>K8&lt;L8</formula>
    </cfRule>
    <cfRule type="expression" dxfId="28" priority="2">
      <formula>K8&gt;L8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rightToLeft="1" workbookViewId="0">
      <pane xSplit="12" ySplit="7" topLeftCell="M8" activePane="bottomRight" state="frozen"/>
      <selection activeCell="K2" sqref="K2"/>
      <selection pane="topRight" activeCell="K2" sqref="K2"/>
      <selection pane="bottomLeft" activeCell="K2" sqref="K2"/>
      <selection pane="bottomRight" activeCell="E18" sqref="E18"/>
    </sheetView>
  </sheetViews>
  <sheetFormatPr defaultRowHeight="15" x14ac:dyDescent="0.25"/>
  <cols>
    <col min="1" max="1" width="5.7109375" customWidth="1"/>
    <col min="2" max="2" width="11.85546875" customWidth="1"/>
    <col min="3" max="3" width="20.42578125" customWidth="1"/>
    <col min="4" max="4" width="7.5703125" customWidth="1"/>
    <col min="5" max="7" width="7.7109375" customWidth="1"/>
    <col min="8" max="8" width="8.28515625" customWidth="1"/>
    <col min="9" max="10" width="7.7109375" customWidth="1"/>
    <col min="11" max="12" width="8.7109375" customWidth="1"/>
  </cols>
  <sheetData>
    <row r="1" spans="1:52" ht="21" x14ac:dyDescent="0.35">
      <c r="A1" s="179" t="str">
        <f>'دليل الحسابات'!B2</f>
        <v xml:space="preserve">أكاديمية أعمل بيزنس </v>
      </c>
      <c r="B1" s="179"/>
      <c r="C1" s="179"/>
      <c r="D1" s="179"/>
      <c r="E1" s="179"/>
    </row>
    <row r="2" spans="1:52" ht="21" x14ac:dyDescent="0.35">
      <c r="A2" s="179" t="str">
        <f>'دليل الحسابات'!B3</f>
        <v>شركة مساهمة مصرية (ش.م.م)</v>
      </c>
      <c r="B2" s="179"/>
      <c r="C2" s="179"/>
      <c r="D2" s="179"/>
      <c r="E2" s="179"/>
    </row>
    <row r="3" spans="1:52" ht="21.75" thickBot="1" x14ac:dyDescent="0.4">
      <c r="A3" s="179" t="str">
        <f>'دليل الحسابات'!B4</f>
        <v xml:space="preserve">الآدارة المالية </v>
      </c>
      <c r="B3" s="179"/>
      <c r="C3" s="179"/>
      <c r="D3" s="179"/>
      <c r="E3" s="179"/>
    </row>
    <row r="4" spans="1:52" ht="21" x14ac:dyDescent="0.35">
      <c r="A4" s="179" t="s">
        <v>23</v>
      </c>
      <c r="B4" s="179"/>
      <c r="C4" s="179"/>
      <c r="D4" s="179"/>
      <c r="E4" s="179"/>
      <c r="M4" s="201">
        <f>M39-N39+SUM('8'!M4:N4)</f>
        <v>376000</v>
      </c>
      <c r="N4" s="201"/>
      <c r="O4" s="201">
        <f>O39-P39+SUM('8'!O4:P4)</f>
        <v>380000</v>
      </c>
      <c r="P4" s="201"/>
      <c r="Q4" s="201">
        <f>Q39-R39+SUM('8'!Q4:R4)</f>
        <v>-445000</v>
      </c>
      <c r="R4" s="201"/>
      <c r="S4" s="201">
        <f>S39-T39+SUM('8'!S4:T4)</f>
        <v>410000</v>
      </c>
      <c r="T4" s="201"/>
      <c r="U4" s="201">
        <f>U39-V39+SUM('8'!U4:V4)</f>
        <v>0</v>
      </c>
      <c r="V4" s="201"/>
      <c r="W4" s="201">
        <f>W39-X39+SUM('8'!W4:X4)</f>
        <v>0</v>
      </c>
      <c r="X4" s="201"/>
      <c r="Y4" s="201">
        <f>Y39-Z39+SUM('8'!Y4:Z4)</f>
        <v>40000</v>
      </c>
      <c r="Z4" s="201"/>
      <c r="AA4" s="201">
        <f>AA39-AB39+SUM('8'!AA4:AB4)</f>
        <v>-1000000</v>
      </c>
      <c r="AB4" s="201"/>
      <c r="AC4" s="201">
        <f>AC39-AD39+SUM('8'!AC4:AD4)</f>
        <v>0</v>
      </c>
      <c r="AD4" s="201"/>
      <c r="AE4" s="201">
        <f>AE39-AF39+SUM('8'!AE4:AF4)</f>
        <v>-90000</v>
      </c>
      <c r="AF4" s="201"/>
      <c r="AG4" s="201">
        <f>AG39-AH39+SUM('8'!AG4:AH4)</f>
        <v>89000</v>
      </c>
      <c r="AH4" s="201"/>
      <c r="AI4" s="201">
        <f>AI39-AJ39+SUM('8'!AI4:AJ4)</f>
        <v>0</v>
      </c>
      <c r="AJ4" s="201"/>
      <c r="AK4" s="201">
        <f>AK39-AL39+SUM('8'!AK4:AL4)</f>
        <v>0</v>
      </c>
      <c r="AL4" s="201"/>
      <c r="AM4" s="201">
        <f>AM39-AN39+SUM('8'!AM4:AN4)</f>
        <v>240000</v>
      </c>
      <c r="AN4" s="201"/>
      <c r="AO4" s="201">
        <f>AO39-AP39+SUM('8'!AO4:AP4)</f>
        <v>0</v>
      </c>
      <c r="AP4" s="201"/>
      <c r="AQ4" s="201">
        <f>AQ39-AR39+SUM('8'!AQ4:AR4)</f>
        <v>0</v>
      </c>
      <c r="AR4" s="201"/>
      <c r="AS4" s="201">
        <f>AS39-AT39+SUM('8'!AS4:AT4)</f>
        <v>0</v>
      </c>
      <c r="AT4" s="201"/>
      <c r="AU4" s="201">
        <f>AU39-AV39+SUM('8'!AU4:AV4)</f>
        <v>0</v>
      </c>
      <c r="AV4" s="201"/>
      <c r="AW4" s="201">
        <f>AW39-AX39+SUM('8'!AW4:AX4)</f>
        <v>0</v>
      </c>
      <c r="AX4" s="201"/>
      <c r="AY4" s="201">
        <f>AY39-AZ39+SUM('8'!AY4:AZ4)</f>
        <v>0</v>
      </c>
      <c r="AZ4" s="201"/>
    </row>
    <row r="5" spans="1:52" ht="15.75" thickBot="1" x14ac:dyDescent="0.3"/>
    <row r="6" spans="1:52" ht="18.75" x14ac:dyDescent="0.25">
      <c r="A6" s="195" t="s">
        <v>3</v>
      </c>
      <c r="B6" s="197" t="s">
        <v>24</v>
      </c>
      <c r="C6" s="197" t="s">
        <v>25</v>
      </c>
      <c r="D6" s="188" t="s">
        <v>59</v>
      </c>
      <c r="E6" s="197" t="s">
        <v>26</v>
      </c>
      <c r="F6" s="197"/>
      <c r="G6" s="197"/>
      <c r="H6" s="197" t="s">
        <v>27</v>
      </c>
      <c r="I6" s="197" t="s">
        <v>28</v>
      </c>
      <c r="J6" s="197"/>
      <c r="K6" s="199" t="s">
        <v>34</v>
      </c>
      <c r="L6" s="199"/>
      <c r="M6" s="199" t="str">
        <f>'دليل الحسابات'!C9</f>
        <v>الخزينة</v>
      </c>
      <c r="N6" s="199"/>
      <c r="O6" s="199" t="str">
        <f>'دليل الحسابات'!C10</f>
        <v xml:space="preserve">البنك </v>
      </c>
      <c r="P6" s="199"/>
      <c r="Q6" s="199" t="str">
        <f>'دليل الحسابات'!C11</f>
        <v>المبيعات</v>
      </c>
      <c r="R6" s="199"/>
      <c r="S6" s="199" t="str">
        <f>'دليل الحسابات'!C12</f>
        <v xml:space="preserve">المشتريات </v>
      </c>
      <c r="T6" s="199"/>
      <c r="U6" s="199" t="str">
        <f>'دليل الحسابات'!C13</f>
        <v xml:space="preserve">العملاء </v>
      </c>
      <c r="V6" s="199"/>
      <c r="W6" s="199" t="str">
        <f>'دليل الحسابات'!C14</f>
        <v xml:space="preserve">الموردون </v>
      </c>
      <c r="X6" s="199"/>
      <c r="Y6" s="199" t="str">
        <f>'دليل الحسابات'!C15</f>
        <v xml:space="preserve">جارى الشركاء </v>
      </c>
      <c r="Z6" s="199"/>
      <c r="AA6" s="199" t="str">
        <f>'دليل الحسابات'!C16</f>
        <v xml:space="preserve">رأس مال </v>
      </c>
      <c r="AB6" s="199"/>
      <c r="AC6" s="199" t="str">
        <f>'دليل الحسابات'!C17</f>
        <v xml:space="preserve">المخزون </v>
      </c>
      <c r="AD6" s="199"/>
      <c r="AE6" s="199" t="str">
        <f>'دليل الحسابات'!C18</f>
        <v>الايرادات</v>
      </c>
      <c r="AF6" s="199"/>
      <c r="AG6" s="199" t="str">
        <f>'دليل الحسابات'!C19</f>
        <v xml:space="preserve">المصروفات </v>
      </c>
      <c r="AH6" s="199"/>
      <c r="AI6" s="199" t="str">
        <f>'دليل الحسابات'!C20</f>
        <v xml:space="preserve">أرصدة مدينة أخرى </v>
      </c>
      <c r="AJ6" s="199"/>
      <c r="AK6" s="199" t="str">
        <f>'دليل الحسابات'!C21</f>
        <v xml:space="preserve">أرصدة دائنة أخرى </v>
      </c>
      <c r="AL6" s="199"/>
      <c r="AM6" s="199" t="str">
        <f>'دليل الحسابات'!C22</f>
        <v xml:space="preserve">أصول ثابتة </v>
      </c>
      <c r="AN6" s="199"/>
      <c r="AO6" s="199" t="str">
        <f>'دليل الحسابات'!C23</f>
        <v xml:space="preserve">أرباح مرحلة </v>
      </c>
      <c r="AP6" s="199"/>
      <c r="AQ6" s="199" t="str">
        <f>'دليل الحسابات'!C24</f>
        <v>ضريبة القيمة المضافة</v>
      </c>
      <c r="AR6" s="199"/>
      <c r="AS6" s="199" t="str">
        <f>'دليل الحسابات'!C25</f>
        <v>التأمينات الآجتماعية</v>
      </c>
      <c r="AT6" s="199"/>
      <c r="AU6" s="199" t="str">
        <f>'دليل الحسابات'!C26</f>
        <v>حساب 3</v>
      </c>
      <c r="AV6" s="199"/>
      <c r="AW6" s="199" t="str">
        <f>'دليل الحسابات'!C27</f>
        <v>حساب 4</v>
      </c>
      <c r="AX6" s="199"/>
      <c r="AY6" s="199" t="str">
        <f>'دليل الحسابات'!C28</f>
        <v>حساب 5</v>
      </c>
      <c r="AZ6" s="200"/>
    </row>
    <row r="7" spans="1:52" ht="19.5" thickBot="1" x14ac:dyDescent="0.3">
      <c r="A7" s="196"/>
      <c r="B7" s="198"/>
      <c r="C7" s="198"/>
      <c r="D7" s="189"/>
      <c r="E7" s="34" t="s">
        <v>29</v>
      </c>
      <c r="F7" s="34" t="s">
        <v>30</v>
      </c>
      <c r="G7" s="34" t="s">
        <v>31</v>
      </c>
      <c r="H7" s="198"/>
      <c r="I7" s="198"/>
      <c r="J7" s="198"/>
      <c r="K7" s="17" t="s">
        <v>32</v>
      </c>
      <c r="L7" s="20" t="s">
        <v>33</v>
      </c>
      <c r="M7" s="17" t="s">
        <v>32</v>
      </c>
      <c r="N7" s="20" t="s">
        <v>33</v>
      </c>
      <c r="O7" s="17" t="s">
        <v>32</v>
      </c>
      <c r="P7" s="20" t="s">
        <v>33</v>
      </c>
      <c r="Q7" s="17" t="s">
        <v>32</v>
      </c>
      <c r="R7" s="20" t="s">
        <v>33</v>
      </c>
      <c r="S7" s="17" t="s">
        <v>32</v>
      </c>
      <c r="T7" s="20" t="s">
        <v>33</v>
      </c>
      <c r="U7" s="17" t="s">
        <v>32</v>
      </c>
      <c r="V7" s="20" t="s">
        <v>33</v>
      </c>
      <c r="W7" s="17" t="s">
        <v>32</v>
      </c>
      <c r="X7" s="20" t="s">
        <v>33</v>
      </c>
      <c r="Y7" s="17" t="s">
        <v>32</v>
      </c>
      <c r="Z7" s="20" t="s">
        <v>33</v>
      </c>
      <c r="AA7" s="17" t="s">
        <v>32</v>
      </c>
      <c r="AB7" s="20" t="s">
        <v>33</v>
      </c>
      <c r="AC7" s="17" t="s">
        <v>32</v>
      </c>
      <c r="AD7" s="20" t="s">
        <v>33</v>
      </c>
      <c r="AE7" s="17" t="s">
        <v>32</v>
      </c>
      <c r="AF7" s="20" t="s">
        <v>33</v>
      </c>
      <c r="AG7" s="17" t="s">
        <v>32</v>
      </c>
      <c r="AH7" s="20" t="s">
        <v>33</v>
      </c>
      <c r="AI7" s="17" t="s">
        <v>32</v>
      </c>
      <c r="AJ7" s="20" t="s">
        <v>33</v>
      </c>
      <c r="AK7" s="17" t="s">
        <v>32</v>
      </c>
      <c r="AL7" s="20" t="s">
        <v>33</v>
      </c>
      <c r="AM7" s="17" t="s">
        <v>32</v>
      </c>
      <c r="AN7" s="20" t="s">
        <v>33</v>
      </c>
      <c r="AO7" s="17" t="s">
        <v>32</v>
      </c>
      <c r="AP7" s="20" t="s">
        <v>33</v>
      </c>
      <c r="AQ7" s="17" t="s">
        <v>32</v>
      </c>
      <c r="AR7" s="20" t="s">
        <v>33</v>
      </c>
      <c r="AS7" s="17" t="s">
        <v>32</v>
      </c>
      <c r="AT7" s="20" t="s">
        <v>33</v>
      </c>
      <c r="AU7" s="17" t="s">
        <v>32</v>
      </c>
      <c r="AV7" s="20" t="s">
        <v>33</v>
      </c>
      <c r="AW7" s="17" t="s">
        <v>32</v>
      </c>
      <c r="AX7" s="20" t="s">
        <v>33</v>
      </c>
      <c r="AY7" s="17" t="s">
        <v>32</v>
      </c>
      <c r="AZ7" s="20" t="s">
        <v>33</v>
      </c>
    </row>
    <row r="8" spans="1:52" ht="15.75" x14ac:dyDescent="0.25">
      <c r="A8" s="10">
        <v>1</v>
      </c>
      <c r="B8" s="94" t="s">
        <v>140</v>
      </c>
      <c r="C8" s="11" t="s">
        <v>226</v>
      </c>
      <c r="D8" s="11">
        <v>20</v>
      </c>
      <c r="E8" s="11">
        <v>1</v>
      </c>
      <c r="F8" s="11"/>
      <c r="G8" s="11"/>
      <c r="H8" s="11" t="b">
        <f ca="1">K8=L8</f>
        <v>1</v>
      </c>
      <c r="I8" s="15" t="str">
        <f ca="1">IF(K8&gt;L8,"المدين أكبر","الدائن أكبر")</f>
        <v>الدائن أكبر</v>
      </c>
      <c r="J8" s="15">
        <f ca="1">IF(K8&gt;L8,K8-L8,L8-K8)</f>
        <v>0</v>
      </c>
      <c r="K8" s="18">
        <f ca="1">SUMIF($K$7:$AZ$7,$K$7,M8:AZ8)</f>
        <v>40000</v>
      </c>
      <c r="L8" s="21">
        <f ca="1">SUMIF($K$7:$AZ$7,$L$7,M8:AZ8)</f>
        <v>40000</v>
      </c>
      <c r="M8" s="18"/>
      <c r="N8" s="21">
        <v>40000</v>
      </c>
      <c r="O8" s="18"/>
      <c r="P8" s="21"/>
      <c r="Q8" s="18"/>
      <c r="R8" s="21"/>
      <c r="S8" s="18"/>
      <c r="T8" s="21"/>
      <c r="U8" s="18"/>
      <c r="V8" s="21"/>
      <c r="W8" s="18"/>
      <c r="X8" s="21"/>
      <c r="Y8" s="18">
        <v>40000</v>
      </c>
      <c r="Z8" s="21"/>
      <c r="AA8" s="18"/>
      <c r="AB8" s="21"/>
      <c r="AC8" s="18"/>
      <c r="AD8" s="21"/>
      <c r="AE8" s="18"/>
      <c r="AF8" s="21"/>
      <c r="AG8" s="18"/>
      <c r="AH8" s="21"/>
      <c r="AI8" s="18"/>
      <c r="AJ8" s="21"/>
      <c r="AK8" s="18"/>
      <c r="AL8" s="21"/>
      <c r="AM8" s="18"/>
      <c r="AN8" s="21"/>
      <c r="AO8" s="18"/>
      <c r="AP8" s="21"/>
      <c r="AQ8" s="18"/>
      <c r="AR8" s="21"/>
      <c r="AS8" s="18"/>
      <c r="AT8" s="21"/>
      <c r="AU8" s="18"/>
      <c r="AV8" s="21"/>
      <c r="AW8" s="18"/>
      <c r="AX8" s="21"/>
      <c r="AY8" s="18"/>
      <c r="AZ8" s="21"/>
    </row>
    <row r="9" spans="1:52" ht="15.75" x14ac:dyDescent="0.25">
      <c r="A9" s="9">
        <v>2</v>
      </c>
      <c r="B9" s="8"/>
      <c r="C9" s="8"/>
      <c r="D9" s="8"/>
      <c r="E9" s="8"/>
      <c r="F9" s="8"/>
      <c r="G9" s="8"/>
      <c r="H9" s="11" t="b">
        <f t="shared" ref="H9:H38" ca="1" si="0">K9=L9</f>
        <v>1</v>
      </c>
      <c r="I9" s="15" t="str">
        <f t="shared" ref="I9:I38" ca="1" si="1">IF(K9&gt;L9,"المدين أكبر","الدائن أكبر")</f>
        <v>الدائن أكبر</v>
      </c>
      <c r="J9" s="15">
        <f t="shared" ref="J9:J38" ca="1" si="2">IF(K9&gt;L9,K9-L9,L9-K9)</f>
        <v>0</v>
      </c>
      <c r="K9" s="18">
        <f t="shared" ref="K9:K38" ca="1" si="3">SUMIF($K$7:$AZ$7,$K$7,M9:AZ9)</f>
        <v>0</v>
      </c>
      <c r="L9" s="21">
        <f t="shared" ref="L9:L38" ca="1" si="4">SUMIF($K$7:$AZ$7,$L$7,M9:AZ9)</f>
        <v>0</v>
      </c>
      <c r="M9" s="18"/>
      <c r="N9" s="21"/>
      <c r="O9" s="18"/>
      <c r="P9" s="21"/>
      <c r="Q9" s="18"/>
      <c r="R9" s="21"/>
      <c r="S9" s="18"/>
      <c r="T9" s="21"/>
      <c r="U9" s="18"/>
      <c r="V9" s="21"/>
      <c r="W9" s="18"/>
      <c r="X9" s="21"/>
      <c r="Y9" s="18"/>
      <c r="Z9" s="21"/>
      <c r="AA9" s="18"/>
      <c r="AB9" s="21"/>
      <c r="AC9" s="18"/>
      <c r="AD9" s="21"/>
      <c r="AE9" s="18"/>
      <c r="AF9" s="21"/>
      <c r="AG9" s="18"/>
      <c r="AH9" s="21"/>
      <c r="AI9" s="18"/>
      <c r="AJ9" s="21"/>
      <c r="AK9" s="18"/>
      <c r="AL9" s="21"/>
      <c r="AM9" s="18"/>
      <c r="AN9" s="21"/>
      <c r="AO9" s="18"/>
      <c r="AP9" s="21"/>
      <c r="AQ9" s="18"/>
      <c r="AR9" s="21"/>
      <c r="AS9" s="18"/>
      <c r="AT9" s="21"/>
      <c r="AU9" s="18"/>
      <c r="AV9" s="21"/>
      <c r="AW9" s="18"/>
      <c r="AX9" s="21"/>
      <c r="AY9" s="18"/>
      <c r="AZ9" s="21"/>
    </row>
    <row r="10" spans="1:52" ht="15.75" x14ac:dyDescent="0.25">
      <c r="A10" s="9">
        <v>3</v>
      </c>
      <c r="B10" s="8"/>
      <c r="C10" s="8"/>
      <c r="D10" s="8"/>
      <c r="E10" s="8"/>
      <c r="F10" s="8"/>
      <c r="G10" s="8"/>
      <c r="H10" s="11" t="b">
        <f t="shared" ca="1" si="0"/>
        <v>1</v>
      </c>
      <c r="I10" s="15" t="str">
        <f t="shared" ca="1" si="1"/>
        <v>الدائن أكبر</v>
      </c>
      <c r="J10" s="15">
        <f t="shared" ca="1" si="2"/>
        <v>0</v>
      </c>
      <c r="K10" s="18">
        <f t="shared" ca="1" si="3"/>
        <v>0</v>
      </c>
      <c r="L10" s="21">
        <f t="shared" ca="1" si="4"/>
        <v>0</v>
      </c>
      <c r="M10" s="18"/>
      <c r="N10" s="21"/>
      <c r="O10" s="18"/>
      <c r="P10" s="21"/>
      <c r="Q10" s="18"/>
      <c r="R10" s="21"/>
      <c r="S10" s="18"/>
      <c r="T10" s="21"/>
      <c r="U10" s="18"/>
      <c r="V10" s="21"/>
      <c r="W10" s="18"/>
      <c r="X10" s="21"/>
      <c r="Y10" s="18"/>
      <c r="Z10" s="21"/>
      <c r="AA10" s="18"/>
      <c r="AB10" s="21"/>
      <c r="AC10" s="18"/>
      <c r="AD10" s="21"/>
      <c r="AE10" s="18"/>
      <c r="AF10" s="21"/>
      <c r="AG10" s="18"/>
      <c r="AH10" s="21"/>
      <c r="AI10" s="18"/>
      <c r="AJ10" s="21"/>
      <c r="AK10" s="18"/>
      <c r="AL10" s="21"/>
      <c r="AM10" s="18"/>
      <c r="AN10" s="21"/>
      <c r="AO10" s="18"/>
      <c r="AP10" s="21"/>
      <c r="AQ10" s="18"/>
      <c r="AR10" s="21"/>
      <c r="AS10" s="18"/>
      <c r="AT10" s="21"/>
      <c r="AU10" s="18"/>
      <c r="AV10" s="21"/>
      <c r="AW10" s="18"/>
      <c r="AX10" s="21"/>
      <c r="AY10" s="18"/>
      <c r="AZ10" s="21"/>
    </row>
    <row r="11" spans="1:52" ht="15.75" x14ac:dyDescent="0.25">
      <c r="A11" s="9">
        <v>4</v>
      </c>
      <c r="B11" s="8"/>
      <c r="C11" s="8"/>
      <c r="D11" s="8"/>
      <c r="E11" s="8"/>
      <c r="F11" s="8"/>
      <c r="G11" s="8"/>
      <c r="H11" s="11" t="b">
        <f t="shared" ca="1" si="0"/>
        <v>1</v>
      </c>
      <c r="I11" s="15" t="str">
        <f t="shared" ca="1" si="1"/>
        <v>الدائن أكبر</v>
      </c>
      <c r="J11" s="15">
        <f t="shared" ca="1" si="2"/>
        <v>0</v>
      </c>
      <c r="K11" s="18">
        <f t="shared" ca="1" si="3"/>
        <v>0</v>
      </c>
      <c r="L11" s="21">
        <f t="shared" ca="1" si="4"/>
        <v>0</v>
      </c>
      <c r="M11" s="18"/>
      <c r="N11" s="21"/>
      <c r="O11" s="18"/>
      <c r="P11" s="21"/>
      <c r="Q11" s="18"/>
      <c r="R11" s="21"/>
      <c r="S11" s="18"/>
      <c r="T11" s="21"/>
      <c r="U11" s="18"/>
      <c r="V11" s="21"/>
      <c r="W11" s="18"/>
      <c r="X11" s="21"/>
      <c r="Y11" s="18"/>
      <c r="Z11" s="21"/>
      <c r="AA11" s="18"/>
      <c r="AB11" s="21"/>
      <c r="AC11" s="18"/>
      <c r="AD11" s="21"/>
      <c r="AE11" s="18"/>
      <c r="AF11" s="21"/>
      <c r="AG11" s="18"/>
      <c r="AH11" s="21"/>
      <c r="AI11" s="18"/>
      <c r="AJ11" s="21"/>
      <c r="AK11" s="18"/>
      <c r="AL11" s="21"/>
      <c r="AM11" s="18"/>
      <c r="AN11" s="21"/>
      <c r="AO11" s="18"/>
      <c r="AP11" s="21"/>
      <c r="AQ11" s="18"/>
      <c r="AR11" s="21"/>
      <c r="AS11" s="18"/>
      <c r="AT11" s="21"/>
      <c r="AU11" s="18"/>
      <c r="AV11" s="21"/>
      <c r="AW11" s="18"/>
      <c r="AX11" s="21"/>
      <c r="AY11" s="18"/>
      <c r="AZ11" s="21"/>
    </row>
    <row r="12" spans="1:52" ht="15.75" x14ac:dyDescent="0.25">
      <c r="A12" s="9">
        <v>5</v>
      </c>
      <c r="B12" s="8"/>
      <c r="C12" s="8"/>
      <c r="D12" s="8"/>
      <c r="E12" s="8"/>
      <c r="F12" s="8"/>
      <c r="G12" s="8"/>
      <c r="H12" s="11" t="b">
        <f t="shared" ca="1" si="0"/>
        <v>1</v>
      </c>
      <c r="I12" s="15" t="str">
        <f t="shared" ca="1" si="1"/>
        <v>الدائن أكبر</v>
      </c>
      <c r="J12" s="15">
        <f t="shared" ca="1" si="2"/>
        <v>0</v>
      </c>
      <c r="K12" s="18">
        <f t="shared" ca="1" si="3"/>
        <v>0</v>
      </c>
      <c r="L12" s="21">
        <f t="shared" ca="1" si="4"/>
        <v>0</v>
      </c>
      <c r="M12" s="18"/>
      <c r="N12" s="21"/>
      <c r="O12" s="18"/>
      <c r="P12" s="21"/>
      <c r="Q12" s="18"/>
      <c r="R12" s="21"/>
      <c r="S12" s="18"/>
      <c r="T12" s="21"/>
      <c r="U12" s="18"/>
      <c r="V12" s="21"/>
      <c r="W12" s="18"/>
      <c r="X12" s="21"/>
      <c r="Y12" s="18"/>
      <c r="Z12" s="21"/>
      <c r="AA12" s="18"/>
      <c r="AB12" s="21"/>
      <c r="AC12" s="18"/>
      <c r="AD12" s="21"/>
      <c r="AE12" s="18"/>
      <c r="AF12" s="21"/>
      <c r="AG12" s="18"/>
      <c r="AH12" s="21"/>
      <c r="AI12" s="18"/>
      <c r="AJ12" s="21"/>
      <c r="AK12" s="18"/>
      <c r="AL12" s="21"/>
      <c r="AM12" s="18"/>
      <c r="AN12" s="21"/>
      <c r="AO12" s="18"/>
      <c r="AP12" s="21"/>
      <c r="AQ12" s="18"/>
      <c r="AR12" s="21"/>
      <c r="AS12" s="18"/>
      <c r="AT12" s="21"/>
      <c r="AU12" s="18"/>
      <c r="AV12" s="21"/>
      <c r="AW12" s="18"/>
      <c r="AX12" s="21"/>
      <c r="AY12" s="18"/>
      <c r="AZ12" s="21"/>
    </row>
    <row r="13" spans="1:52" ht="15.75" x14ac:dyDescent="0.25">
      <c r="A13" s="9">
        <v>6</v>
      </c>
      <c r="B13" s="8"/>
      <c r="C13" s="8"/>
      <c r="D13" s="8"/>
      <c r="E13" s="8"/>
      <c r="F13" s="8"/>
      <c r="G13" s="8"/>
      <c r="H13" s="11" t="b">
        <f t="shared" ca="1" si="0"/>
        <v>1</v>
      </c>
      <c r="I13" s="15" t="str">
        <f t="shared" ca="1" si="1"/>
        <v>الدائن أكبر</v>
      </c>
      <c r="J13" s="15">
        <f t="shared" ca="1" si="2"/>
        <v>0</v>
      </c>
      <c r="K13" s="18">
        <f t="shared" ca="1" si="3"/>
        <v>0</v>
      </c>
      <c r="L13" s="21">
        <f t="shared" ca="1" si="4"/>
        <v>0</v>
      </c>
      <c r="M13" s="18"/>
      <c r="N13" s="21"/>
      <c r="O13" s="18"/>
      <c r="P13" s="21"/>
      <c r="Q13" s="18"/>
      <c r="R13" s="21"/>
      <c r="S13" s="18"/>
      <c r="T13" s="21"/>
      <c r="U13" s="18"/>
      <c r="V13" s="21"/>
      <c r="W13" s="18"/>
      <c r="X13" s="21"/>
      <c r="Y13" s="18"/>
      <c r="Z13" s="21"/>
      <c r="AA13" s="18"/>
      <c r="AB13" s="21"/>
      <c r="AC13" s="18"/>
      <c r="AD13" s="21"/>
      <c r="AE13" s="18"/>
      <c r="AF13" s="21"/>
      <c r="AG13" s="18"/>
      <c r="AH13" s="21"/>
      <c r="AI13" s="18"/>
      <c r="AJ13" s="21"/>
      <c r="AK13" s="18"/>
      <c r="AL13" s="21"/>
      <c r="AM13" s="18"/>
      <c r="AN13" s="21"/>
      <c r="AO13" s="18"/>
      <c r="AP13" s="21"/>
      <c r="AQ13" s="18"/>
      <c r="AR13" s="21"/>
      <c r="AS13" s="18"/>
      <c r="AT13" s="21"/>
      <c r="AU13" s="18"/>
      <c r="AV13" s="21"/>
      <c r="AW13" s="18"/>
      <c r="AX13" s="21"/>
      <c r="AY13" s="18"/>
      <c r="AZ13" s="21"/>
    </row>
    <row r="14" spans="1:52" ht="15.75" x14ac:dyDescent="0.25">
      <c r="A14" s="9">
        <v>7</v>
      </c>
      <c r="B14" s="8"/>
      <c r="C14" s="8"/>
      <c r="D14" s="8"/>
      <c r="E14" s="8"/>
      <c r="F14" s="8"/>
      <c r="G14" s="8"/>
      <c r="H14" s="11" t="b">
        <f t="shared" ca="1" si="0"/>
        <v>1</v>
      </c>
      <c r="I14" s="15" t="str">
        <f t="shared" ca="1" si="1"/>
        <v>الدائن أكبر</v>
      </c>
      <c r="J14" s="15">
        <f t="shared" ca="1" si="2"/>
        <v>0</v>
      </c>
      <c r="K14" s="18">
        <f t="shared" ca="1" si="3"/>
        <v>0</v>
      </c>
      <c r="L14" s="21">
        <f t="shared" ca="1" si="4"/>
        <v>0</v>
      </c>
      <c r="M14" s="18"/>
      <c r="N14" s="21"/>
      <c r="O14" s="18"/>
      <c r="P14" s="21"/>
      <c r="Q14" s="18"/>
      <c r="R14" s="21"/>
      <c r="S14" s="18"/>
      <c r="T14" s="21"/>
      <c r="U14" s="18"/>
      <c r="V14" s="21"/>
      <c r="W14" s="18"/>
      <c r="X14" s="21"/>
      <c r="Y14" s="18"/>
      <c r="Z14" s="21"/>
      <c r="AA14" s="18"/>
      <c r="AB14" s="21"/>
      <c r="AC14" s="18"/>
      <c r="AD14" s="21"/>
      <c r="AE14" s="18"/>
      <c r="AF14" s="21"/>
      <c r="AG14" s="18"/>
      <c r="AH14" s="21"/>
      <c r="AI14" s="18"/>
      <c r="AJ14" s="21"/>
      <c r="AK14" s="18"/>
      <c r="AL14" s="21"/>
      <c r="AM14" s="18"/>
      <c r="AN14" s="21"/>
      <c r="AO14" s="18"/>
      <c r="AP14" s="21"/>
      <c r="AQ14" s="18"/>
      <c r="AR14" s="21"/>
      <c r="AS14" s="18"/>
      <c r="AT14" s="21"/>
      <c r="AU14" s="18"/>
      <c r="AV14" s="21"/>
      <c r="AW14" s="18"/>
      <c r="AX14" s="21"/>
      <c r="AY14" s="18"/>
      <c r="AZ14" s="21"/>
    </row>
    <row r="15" spans="1:52" ht="15.75" x14ac:dyDescent="0.25">
      <c r="A15" s="9">
        <v>8</v>
      </c>
      <c r="B15" s="8"/>
      <c r="C15" s="8"/>
      <c r="D15" s="8"/>
      <c r="E15" s="8"/>
      <c r="F15" s="8"/>
      <c r="G15" s="8"/>
      <c r="H15" s="11" t="b">
        <f t="shared" ca="1" si="0"/>
        <v>1</v>
      </c>
      <c r="I15" s="15" t="str">
        <f t="shared" ca="1" si="1"/>
        <v>الدائن أكبر</v>
      </c>
      <c r="J15" s="15">
        <f t="shared" ca="1" si="2"/>
        <v>0</v>
      </c>
      <c r="K15" s="18">
        <f t="shared" ca="1" si="3"/>
        <v>0</v>
      </c>
      <c r="L15" s="21">
        <f t="shared" ca="1" si="4"/>
        <v>0</v>
      </c>
      <c r="M15" s="18"/>
      <c r="N15" s="21"/>
      <c r="O15" s="18"/>
      <c r="P15" s="21"/>
      <c r="Q15" s="18"/>
      <c r="R15" s="21"/>
      <c r="S15" s="18"/>
      <c r="T15" s="21"/>
      <c r="U15" s="18"/>
      <c r="V15" s="21"/>
      <c r="W15" s="18"/>
      <c r="X15" s="21"/>
      <c r="Y15" s="18"/>
      <c r="Z15" s="21"/>
      <c r="AA15" s="18"/>
      <c r="AB15" s="21"/>
      <c r="AC15" s="18"/>
      <c r="AD15" s="21"/>
      <c r="AE15" s="18"/>
      <c r="AF15" s="21"/>
      <c r="AG15" s="18"/>
      <c r="AH15" s="21"/>
      <c r="AI15" s="18"/>
      <c r="AJ15" s="21"/>
      <c r="AK15" s="18"/>
      <c r="AL15" s="21"/>
      <c r="AM15" s="18"/>
      <c r="AN15" s="21"/>
      <c r="AO15" s="18"/>
      <c r="AP15" s="21"/>
      <c r="AQ15" s="18"/>
      <c r="AR15" s="21"/>
      <c r="AS15" s="18"/>
      <c r="AT15" s="21"/>
      <c r="AU15" s="18"/>
      <c r="AV15" s="21"/>
      <c r="AW15" s="18"/>
      <c r="AX15" s="21"/>
      <c r="AY15" s="18"/>
      <c r="AZ15" s="21"/>
    </row>
    <row r="16" spans="1:52" ht="15.75" x14ac:dyDescent="0.25">
      <c r="A16" s="9">
        <v>9</v>
      </c>
      <c r="B16" s="8"/>
      <c r="C16" s="8"/>
      <c r="D16" s="8"/>
      <c r="E16" s="8"/>
      <c r="F16" s="8"/>
      <c r="G16" s="8"/>
      <c r="H16" s="11" t="b">
        <f t="shared" ca="1" si="0"/>
        <v>1</v>
      </c>
      <c r="I16" s="15" t="str">
        <f t="shared" ca="1" si="1"/>
        <v>الدائن أكبر</v>
      </c>
      <c r="J16" s="15">
        <f t="shared" ca="1" si="2"/>
        <v>0</v>
      </c>
      <c r="K16" s="18">
        <f t="shared" ca="1" si="3"/>
        <v>0</v>
      </c>
      <c r="L16" s="21">
        <f t="shared" ca="1" si="4"/>
        <v>0</v>
      </c>
      <c r="M16" s="18"/>
      <c r="N16" s="21"/>
      <c r="O16" s="18"/>
      <c r="P16" s="21"/>
      <c r="Q16" s="18"/>
      <c r="R16" s="21"/>
      <c r="S16" s="18"/>
      <c r="T16" s="21"/>
      <c r="U16" s="18"/>
      <c r="V16" s="21"/>
      <c r="W16" s="18"/>
      <c r="X16" s="21"/>
      <c r="Y16" s="18"/>
      <c r="Z16" s="21"/>
      <c r="AA16" s="18"/>
      <c r="AB16" s="21"/>
      <c r="AC16" s="18"/>
      <c r="AD16" s="21"/>
      <c r="AE16" s="18"/>
      <c r="AF16" s="21"/>
      <c r="AG16" s="18"/>
      <c r="AH16" s="21"/>
      <c r="AI16" s="18"/>
      <c r="AJ16" s="21"/>
      <c r="AK16" s="18"/>
      <c r="AL16" s="21"/>
      <c r="AM16" s="18"/>
      <c r="AN16" s="21"/>
      <c r="AO16" s="18"/>
      <c r="AP16" s="21"/>
      <c r="AQ16" s="18"/>
      <c r="AR16" s="21"/>
      <c r="AS16" s="18"/>
      <c r="AT16" s="21"/>
      <c r="AU16" s="18"/>
      <c r="AV16" s="21"/>
      <c r="AW16" s="18"/>
      <c r="AX16" s="21"/>
      <c r="AY16" s="18"/>
      <c r="AZ16" s="21"/>
    </row>
    <row r="17" spans="1:52" ht="15.75" x14ac:dyDescent="0.25">
      <c r="A17" s="9">
        <v>10</v>
      </c>
      <c r="B17" s="8"/>
      <c r="C17" s="8"/>
      <c r="D17" s="8"/>
      <c r="E17" s="8"/>
      <c r="F17" s="8"/>
      <c r="G17" s="8"/>
      <c r="H17" s="11" t="b">
        <f t="shared" ca="1" si="0"/>
        <v>1</v>
      </c>
      <c r="I17" s="15" t="str">
        <f t="shared" ca="1" si="1"/>
        <v>الدائن أكبر</v>
      </c>
      <c r="J17" s="15">
        <f t="shared" ca="1" si="2"/>
        <v>0</v>
      </c>
      <c r="K17" s="18">
        <f t="shared" ca="1" si="3"/>
        <v>0</v>
      </c>
      <c r="L17" s="21">
        <f ca="1">SUMIF($K$7:$AZ$7,$L$7,M17:AZ17)</f>
        <v>0</v>
      </c>
      <c r="M17" s="18"/>
      <c r="N17" s="21"/>
      <c r="O17" s="18"/>
      <c r="P17" s="21"/>
      <c r="Q17" s="18"/>
      <c r="R17" s="21"/>
      <c r="S17" s="18"/>
      <c r="T17" s="21"/>
      <c r="U17" s="18"/>
      <c r="V17" s="21"/>
      <c r="W17" s="18"/>
      <c r="X17" s="21"/>
      <c r="Y17" s="18"/>
      <c r="Z17" s="21"/>
      <c r="AA17" s="18"/>
      <c r="AB17" s="21"/>
      <c r="AC17" s="18"/>
      <c r="AD17" s="21"/>
      <c r="AE17" s="18"/>
      <c r="AF17" s="21"/>
      <c r="AG17" s="18"/>
      <c r="AH17" s="21"/>
      <c r="AI17" s="18"/>
      <c r="AJ17" s="21"/>
      <c r="AK17" s="18"/>
      <c r="AL17" s="21"/>
      <c r="AM17" s="18"/>
      <c r="AN17" s="21"/>
      <c r="AO17" s="18"/>
      <c r="AP17" s="21"/>
      <c r="AQ17" s="18"/>
      <c r="AR17" s="21"/>
      <c r="AS17" s="18"/>
      <c r="AT17" s="21"/>
      <c r="AU17" s="18"/>
      <c r="AV17" s="21"/>
      <c r="AW17" s="18"/>
      <c r="AX17" s="21"/>
      <c r="AY17" s="18"/>
      <c r="AZ17" s="21"/>
    </row>
    <row r="18" spans="1:52" ht="15.75" x14ac:dyDescent="0.25">
      <c r="A18" s="9">
        <v>11</v>
      </c>
      <c r="B18" s="8"/>
      <c r="C18" s="8"/>
      <c r="D18" s="8"/>
      <c r="E18" s="8"/>
      <c r="F18" s="8"/>
      <c r="G18" s="8"/>
      <c r="H18" s="11" t="b">
        <f t="shared" ca="1" si="0"/>
        <v>1</v>
      </c>
      <c r="I18" s="15" t="str">
        <f t="shared" ca="1" si="1"/>
        <v>الدائن أكبر</v>
      </c>
      <c r="J18" s="15">
        <f t="shared" ca="1" si="2"/>
        <v>0</v>
      </c>
      <c r="K18" s="18">
        <f t="shared" ca="1" si="3"/>
        <v>0</v>
      </c>
      <c r="L18" s="21">
        <f t="shared" ca="1" si="4"/>
        <v>0</v>
      </c>
      <c r="M18" s="18"/>
      <c r="N18" s="21"/>
      <c r="O18" s="18"/>
      <c r="P18" s="21"/>
      <c r="Q18" s="18"/>
      <c r="R18" s="21"/>
      <c r="S18" s="18"/>
      <c r="T18" s="21"/>
      <c r="U18" s="18"/>
      <c r="V18" s="21"/>
      <c r="W18" s="18"/>
      <c r="X18" s="21"/>
      <c r="Y18" s="18"/>
      <c r="Z18" s="21"/>
      <c r="AA18" s="18"/>
      <c r="AB18" s="21"/>
      <c r="AC18" s="18"/>
      <c r="AD18" s="21"/>
      <c r="AE18" s="18"/>
      <c r="AF18" s="21"/>
      <c r="AG18" s="18"/>
      <c r="AH18" s="21"/>
      <c r="AI18" s="18"/>
      <c r="AJ18" s="21"/>
      <c r="AK18" s="18"/>
      <c r="AL18" s="21"/>
      <c r="AM18" s="18"/>
      <c r="AN18" s="21"/>
      <c r="AO18" s="18"/>
      <c r="AP18" s="21"/>
      <c r="AQ18" s="18"/>
      <c r="AR18" s="21"/>
      <c r="AS18" s="18"/>
      <c r="AT18" s="21"/>
      <c r="AU18" s="18"/>
      <c r="AV18" s="21"/>
      <c r="AW18" s="18"/>
      <c r="AX18" s="21"/>
      <c r="AY18" s="18"/>
      <c r="AZ18" s="21"/>
    </row>
    <row r="19" spans="1:52" ht="15.75" x14ac:dyDescent="0.25">
      <c r="A19" s="9">
        <v>12</v>
      </c>
      <c r="B19" s="8"/>
      <c r="C19" s="8"/>
      <c r="D19" s="8"/>
      <c r="E19" s="8"/>
      <c r="F19" s="8"/>
      <c r="G19" s="8"/>
      <c r="H19" s="11" t="b">
        <f t="shared" ca="1" si="0"/>
        <v>1</v>
      </c>
      <c r="I19" s="15" t="str">
        <f t="shared" ca="1" si="1"/>
        <v>الدائن أكبر</v>
      </c>
      <c r="J19" s="15">
        <f t="shared" ca="1" si="2"/>
        <v>0</v>
      </c>
      <c r="K19" s="18">
        <f t="shared" ca="1" si="3"/>
        <v>0</v>
      </c>
      <c r="L19" s="21">
        <f t="shared" ca="1" si="4"/>
        <v>0</v>
      </c>
      <c r="M19" s="18"/>
      <c r="N19" s="21"/>
      <c r="O19" s="18"/>
      <c r="P19" s="21"/>
      <c r="Q19" s="18"/>
      <c r="R19" s="21"/>
      <c r="S19" s="18"/>
      <c r="T19" s="21"/>
      <c r="U19" s="18"/>
      <c r="V19" s="21"/>
      <c r="W19" s="18"/>
      <c r="X19" s="21"/>
      <c r="Y19" s="18"/>
      <c r="Z19" s="21"/>
      <c r="AA19" s="18"/>
      <c r="AB19" s="21"/>
      <c r="AC19" s="18"/>
      <c r="AD19" s="21"/>
      <c r="AE19" s="18"/>
      <c r="AF19" s="21"/>
      <c r="AG19" s="18"/>
      <c r="AH19" s="21"/>
      <c r="AI19" s="18"/>
      <c r="AJ19" s="21"/>
      <c r="AK19" s="18"/>
      <c r="AL19" s="21"/>
      <c r="AM19" s="18"/>
      <c r="AN19" s="21"/>
      <c r="AO19" s="18"/>
      <c r="AP19" s="21"/>
      <c r="AQ19" s="18"/>
      <c r="AR19" s="21"/>
      <c r="AS19" s="18"/>
      <c r="AT19" s="21"/>
      <c r="AU19" s="18"/>
      <c r="AV19" s="21"/>
      <c r="AW19" s="18"/>
      <c r="AX19" s="21"/>
      <c r="AY19" s="18"/>
      <c r="AZ19" s="21"/>
    </row>
    <row r="20" spans="1:52" ht="15.75" x14ac:dyDescent="0.25">
      <c r="A20" s="9">
        <v>13</v>
      </c>
      <c r="B20" s="8"/>
      <c r="C20" s="8"/>
      <c r="D20" s="8"/>
      <c r="E20" s="8"/>
      <c r="F20" s="8"/>
      <c r="G20" s="8"/>
      <c r="H20" s="11" t="b">
        <f t="shared" ca="1" si="0"/>
        <v>1</v>
      </c>
      <c r="I20" s="15" t="str">
        <f t="shared" ca="1" si="1"/>
        <v>الدائن أكبر</v>
      </c>
      <c r="J20" s="15">
        <f t="shared" ca="1" si="2"/>
        <v>0</v>
      </c>
      <c r="K20" s="18">
        <f t="shared" ca="1" si="3"/>
        <v>0</v>
      </c>
      <c r="L20" s="21">
        <f t="shared" ca="1" si="4"/>
        <v>0</v>
      </c>
      <c r="M20" s="18"/>
      <c r="N20" s="21"/>
      <c r="O20" s="18"/>
      <c r="P20" s="21"/>
      <c r="Q20" s="18"/>
      <c r="R20" s="21"/>
      <c r="S20" s="18"/>
      <c r="T20" s="21"/>
      <c r="U20" s="18"/>
      <c r="V20" s="21"/>
      <c r="W20" s="18"/>
      <c r="X20" s="21"/>
      <c r="Y20" s="18"/>
      <c r="Z20" s="21"/>
      <c r="AA20" s="18"/>
      <c r="AB20" s="21"/>
      <c r="AC20" s="18"/>
      <c r="AD20" s="21"/>
      <c r="AE20" s="18"/>
      <c r="AF20" s="21"/>
      <c r="AG20" s="18"/>
      <c r="AH20" s="21"/>
      <c r="AI20" s="18"/>
      <c r="AJ20" s="21"/>
      <c r="AK20" s="18"/>
      <c r="AL20" s="21"/>
      <c r="AM20" s="18"/>
      <c r="AN20" s="21"/>
      <c r="AO20" s="18"/>
      <c r="AP20" s="21"/>
      <c r="AQ20" s="18"/>
      <c r="AR20" s="21"/>
      <c r="AS20" s="18"/>
      <c r="AT20" s="21"/>
      <c r="AU20" s="18"/>
      <c r="AV20" s="21"/>
      <c r="AW20" s="18"/>
      <c r="AX20" s="21"/>
      <c r="AY20" s="18"/>
      <c r="AZ20" s="21"/>
    </row>
    <row r="21" spans="1:52" ht="15.75" x14ac:dyDescent="0.25">
      <c r="A21" s="9">
        <v>14</v>
      </c>
      <c r="B21" s="8"/>
      <c r="C21" s="8"/>
      <c r="D21" s="8"/>
      <c r="E21" s="8"/>
      <c r="F21" s="8"/>
      <c r="G21" s="8"/>
      <c r="H21" s="11" t="b">
        <f t="shared" ca="1" si="0"/>
        <v>1</v>
      </c>
      <c r="I21" s="15" t="str">
        <f t="shared" ca="1" si="1"/>
        <v>الدائن أكبر</v>
      </c>
      <c r="J21" s="15">
        <f t="shared" ca="1" si="2"/>
        <v>0</v>
      </c>
      <c r="K21" s="18">
        <f t="shared" ca="1" si="3"/>
        <v>0</v>
      </c>
      <c r="L21" s="21">
        <f t="shared" ca="1" si="4"/>
        <v>0</v>
      </c>
      <c r="M21" s="18"/>
      <c r="N21" s="21"/>
      <c r="O21" s="18"/>
      <c r="P21" s="21"/>
      <c r="Q21" s="18"/>
      <c r="R21" s="21"/>
      <c r="S21" s="18"/>
      <c r="T21" s="21"/>
      <c r="U21" s="18"/>
      <c r="V21" s="21"/>
      <c r="W21" s="18"/>
      <c r="X21" s="21"/>
      <c r="Y21" s="18"/>
      <c r="Z21" s="21"/>
      <c r="AA21" s="18"/>
      <c r="AB21" s="21"/>
      <c r="AC21" s="18"/>
      <c r="AD21" s="21"/>
      <c r="AE21" s="18"/>
      <c r="AF21" s="21"/>
      <c r="AG21" s="18"/>
      <c r="AH21" s="21"/>
      <c r="AI21" s="18"/>
      <c r="AJ21" s="21"/>
      <c r="AK21" s="18"/>
      <c r="AL21" s="21"/>
      <c r="AM21" s="18"/>
      <c r="AN21" s="21"/>
      <c r="AO21" s="18"/>
      <c r="AP21" s="21"/>
      <c r="AQ21" s="18"/>
      <c r="AR21" s="21"/>
      <c r="AS21" s="18"/>
      <c r="AT21" s="21"/>
      <c r="AU21" s="18"/>
      <c r="AV21" s="21"/>
      <c r="AW21" s="18"/>
      <c r="AX21" s="21"/>
      <c r="AY21" s="18"/>
      <c r="AZ21" s="21"/>
    </row>
    <row r="22" spans="1:52" ht="15.75" x14ac:dyDescent="0.25">
      <c r="A22" s="9">
        <v>15</v>
      </c>
      <c r="B22" s="8"/>
      <c r="C22" s="8"/>
      <c r="D22" s="8"/>
      <c r="E22" s="8"/>
      <c r="F22" s="8"/>
      <c r="G22" s="8"/>
      <c r="H22" s="11" t="b">
        <f t="shared" ca="1" si="0"/>
        <v>1</v>
      </c>
      <c r="I22" s="15" t="str">
        <f t="shared" ca="1" si="1"/>
        <v>الدائن أكبر</v>
      </c>
      <c r="J22" s="15">
        <f t="shared" ca="1" si="2"/>
        <v>0</v>
      </c>
      <c r="K22" s="18">
        <f t="shared" ca="1" si="3"/>
        <v>0</v>
      </c>
      <c r="L22" s="21">
        <f t="shared" ca="1" si="4"/>
        <v>0</v>
      </c>
      <c r="M22" s="18"/>
      <c r="N22" s="21"/>
      <c r="O22" s="18"/>
      <c r="P22" s="21"/>
      <c r="Q22" s="18"/>
      <c r="R22" s="21"/>
      <c r="S22" s="18"/>
      <c r="T22" s="21"/>
      <c r="U22" s="18"/>
      <c r="V22" s="21"/>
      <c r="W22" s="18"/>
      <c r="X22" s="21"/>
      <c r="Y22" s="18"/>
      <c r="Z22" s="21"/>
      <c r="AA22" s="18"/>
      <c r="AB22" s="21"/>
      <c r="AC22" s="18"/>
      <c r="AD22" s="21"/>
      <c r="AE22" s="18"/>
      <c r="AF22" s="21"/>
      <c r="AG22" s="18"/>
      <c r="AH22" s="21"/>
      <c r="AI22" s="18"/>
      <c r="AJ22" s="21"/>
      <c r="AK22" s="18"/>
      <c r="AL22" s="21"/>
      <c r="AM22" s="18"/>
      <c r="AN22" s="21"/>
      <c r="AO22" s="18"/>
      <c r="AP22" s="21"/>
      <c r="AQ22" s="18"/>
      <c r="AR22" s="21"/>
      <c r="AS22" s="18"/>
      <c r="AT22" s="21"/>
      <c r="AU22" s="18"/>
      <c r="AV22" s="21"/>
      <c r="AW22" s="18"/>
      <c r="AX22" s="21"/>
      <c r="AY22" s="18"/>
      <c r="AZ22" s="21"/>
    </row>
    <row r="23" spans="1:52" ht="15.75" x14ac:dyDescent="0.25">
      <c r="A23" s="9">
        <v>16</v>
      </c>
      <c r="B23" s="8"/>
      <c r="C23" s="8"/>
      <c r="D23" s="8"/>
      <c r="E23" s="8"/>
      <c r="F23" s="8"/>
      <c r="G23" s="8"/>
      <c r="H23" s="11" t="b">
        <f t="shared" ca="1" si="0"/>
        <v>1</v>
      </c>
      <c r="I23" s="15" t="str">
        <f t="shared" ca="1" si="1"/>
        <v>الدائن أكبر</v>
      </c>
      <c r="J23" s="15">
        <f t="shared" ca="1" si="2"/>
        <v>0</v>
      </c>
      <c r="K23" s="18">
        <f t="shared" ca="1" si="3"/>
        <v>0</v>
      </c>
      <c r="L23" s="21">
        <f t="shared" ca="1" si="4"/>
        <v>0</v>
      </c>
      <c r="M23" s="18"/>
      <c r="N23" s="21"/>
      <c r="O23" s="18"/>
      <c r="P23" s="21"/>
      <c r="Q23" s="18"/>
      <c r="R23" s="21"/>
      <c r="S23" s="18"/>
      <c r="T23" s="21"/>
      <c r="U23" s="18"/>
      <c r="V23" s="21"/>
      <c r="W23" s="18"/>
      <c r="X23" s="21"/>
      <c r="Y23" s="18"/>
      <c r="Z23" s="21"/>
      <c r="AA23" s="18"/>
      <c r="AB23" s="21"/>
      <c r="AC23" s="18"/>
      <c r="AD23" s="21"/>
      <c r="AE23" s="18"/>
      <c r="AF23" s="21"/>
      <c r="AG23" s="18"/>
      <c r="AH23" s="21"/>
      <c r="AI23" s="18"/>
      <c r="AJ23" s="21"/>
      <c r="AK23" s="18"/>
      <c r="AL23" s="21"/>
      <c r="AM23" s="18"/>
      <c r="AN23" s="21"/>
      <c r="AO23" s="18"/>
      <c r="AP23" s="21"/>
      <c r="AQ23" s="18"/>
      <c r="AR23" s="21"/>
      <c r="AS23" s="18"/>
      <c r="AT23" s="21"/>
      <c r="AU23" s="18"/>
      <c r="AV23" s="21"/>
      <c r="AW23" s="18"/>
      <c r="AX23" s="21"/>
      <c r="AY23" s="18"/>
      <c r="AZ23" s="21"/>
    </row>
    <row r="24" spans="1:52" ht="15.75" x14ac:dyDescent="0.25">
      <c r="A24" s="9">
        <v>17</v>
      </c>
      <c r="B24" s="8"/>
      <c r="C24" s="8"/>
      <c r="D24" s="8"/>
      <c r="E24" s="8"/>
      <c r="F24" s="8"/>
      <c r="G24" s="8"/>
      <c r="H24" s="11" t="b">
        <f t="shared" ca="1" si="0"/>
        <v>1</v>
      </c>
      <c r="I24" s="15" t="str">
        <f t="shared" ca="1" si="1"/>
        <v>الدائن أكبر</v>
      </c>
      <c r="J24" s="15">
        <f t="shared" ca="1" si="2"/>
        <v>0</v>
      </c>
      <c r="K24" s="18">
        <f t="shared" ca="1" si="3"/>
        <v>0</v>
      </c>
      <c r="L24" s="21">
        <f t="shared" ca="1" si="4"/>
        <v>0</v>
      </c>
      <c r="M24" s="18"/>
      <c r="N24" s="21"/>
      <c r="O24" s="18"/>
      <c r="P24" s="21"/>
      <c r="Q24" s="18"/>
      <c r="R24" s="21"/>
      <c r="S24" s="18"/>
      <c r="T24" s="21"/>
      <c r="U24" s="18"/>
      <c r="V24" s="21"/>
      <c r="W24" s="18"/>
      <c r="X24" s="21"/>
      <c r="Y24" s="18"/>
      <c r="Z24" s="21"/>
      <c r="AA24" s="18"/>
      <c r="AB24" s="21"/>
      <c r="AC24" s="18"/>
      <c r="AD24" s="21"/>
      <c r="AE24" s="18"/>
      <c r="AF24" s="21"/>
      <c r="AG24" s="18"/>
      <c r="AH24" s="21"/>
      <c r="AI24" s="18"/>
      <c r="AJ24" s="21"/>
      <c r="AK24" s="18"/>
      <c r="AL24" s="21"/>
      <c r="AM24" s="18"/>
      <c r="AN24" s="21"/>
      <c r="AO24" s="18"/>
      <c r="AP24" s="21"/>
      <c r="AQ24" s="18"/>
      <c r="AR24" s="21"/>
      <c r="AS24" s="18"/>
      <c r="AT24" s="21"/>
      <c r="AU24" s="18"/>
      <c r="AV24" s="21"/>
      <c r="AW24" s="18"/>
      <c r="AX24" s="21"/>
      <c r="AY24" s="18"/>
      <c r="AZ24" s="21"/>
    </row>
    <row r="25" spans="1:52" ht="15.75" x14ac:dyDescent="0.25">
      <c r="A25" s="9">
        <v>18</v>
      </c>
      <c r="B25" s="8"/>
      <c r="C25" s="8"/>
      <c r="D25" s="8"/>
      <c r="E25" s="8"/>
      <c r="F25" s="8"/>
      <c r="G25" s="8"/>
      <c r="H25" s="11" t="b">
        <f t="shared" ca="1" si="0"/>
        <v>1</v>
      </c>
      <c r="I25" s="15" t="str">
        <f t="shared" ca="1" si="1"/>
        <v>الدائن أكبر</v>
      </c>
      <c r="J25" s="15">
        <f t="shared" ca="1" si="2"/>
        <v>0</v>
      </c>
      <c r="K25" s="18">
        <f t="shared" ca="1" si="3"/>
        <v>0</v>
      </c>
      <c r="L25" s="21">
        <f t="shared" ca="1" si="4"/>
        <v>0</v>
      </c>
      <c r="M25" s="18"/>
      <c r="N25" s="21"/>
      <c r="O25" s="18"/>
      <c r="P25" s="21"/>
      <c r="Q25" s="18"/>
      <c r="R25" s="21"/>
      <c r="S25" s="18"/>
      <c r="T25" s="21"/>
      <c r="U25" s="18"/>
      <c r="V25" s="21"/>
      <c r="W25" s="18"/>
      <c r="X25" s="21"/>
      <c r="Y25" s="18"/>
      <c r="Z25" s="21"/>
      <c r="AA25" s="18"/>
      <c r="AB25" s="21"/>
      <c r="AC25" s="18"/>
      <c r="AD25" s="21"/>
      <c r="AE25" s="18"/>
      <c r="AF25" s="21"/>
      <c r="AG25" s="18"/>
      <c r="AH25" s="21"/>
      <c r="AI25" s="18"/>
      <c r="AJ25" s="21"/>
      <c r="AK25" s="18"/>
      <c r="AL25" s="21"/>
      <c r="AM25" s="18"/>
      <c r="AN25" s="21"/>
      <c r="AO25" s="18"/>
      <c r="AP25" s="21"/>
      <c r="AQ25" s="18"/>
      <c r="AR25" s="21"/>
      <c r="AS25" s="18"/>
      <c r="AT25" s="21"/>
      <c r="AU25" s="18"/>
      <c r="AV25" s="21"/>
      <c r="AW25" s="18"/>
      <c r="AX25" s="21"/>
      <c r="AY25" s="18"/>
      <c r="AZ25" s="21"/>
    </row>
    <row r="26" spans="1:52" ht="15.75" x14ac:dyDescent="0.25">
      <c r="A26" s="9">
        <v>19</v>
      </c>
      <c r="B26" s="8"/>
      <c r="C26" s="8"/>
      <c r="D26" s="8"/>
      <c r="E26" s="8"/>
      <c r="F26" s="8"/>
      <c r="G26" s="8"/>
      <c r="H26" s="11" t="b">
        <f t="shared" ca="1" si="0"/>
        <v>1</v>
      </c>
      <c r="I26" s="15" t="str">
        <f t="shared" ca="1" si="1"/>
        <v>الدائن أكبر</v>
      </c>
      <c r="J26" s="15">
        <f t="shared" ca="1" si="2"/>
        <v>0</v>
      </c>
      <c r="K26" s="18">
        <f t="shared" ca="1" si="3"/>
        <v>0</v>
      </c>
      <c r="L26" s="21">
        <f t="shared" ca="1" si="4"/>
        <v>0</v>
      </c>
      <c r="M26" s="18"/>
      <c r="N26" s="21"/>
      <c r="O26" s="18"/>
      <c r="P26" s="21"/>
      <c r="Q26" s="18"/>
      <c r="R26" s="21"/>
      <c r="S26" s="18"/>
      <c r="T26" s="21"/>
      <c r="U26" s="18"/>
      <c r="V26" s="21"/>
      <c r="W26" s="18"/>
      <c r="X26" s="21"/>
      <c r="Y26" s="18"/>
      <c r="Z26" s="21"/>
      <c r="AA26" s="18"/>
      <c r="AB26" s="21"/>
      <c r="AC26" s="18"/>
      <c r="AD26" s="21"/>
      <c r="AE26" s="18"/>
      <c r="AF26" s="21"/>
      <c r="AG26" s="18"/>
      <c r="AH26" s="21"/>
      <c r="AI26" s="18"/>
      <c r="AJ26" s="21"/>
      <c r="AK26" s="18"/>
      <c r="AL26" s="21"/>
      <c r="AM26" s="18"/>
      <c r="AN26" s="21"/>
      <c r="AO26" s="18"/>
      <c r="AP26" s="21"/>
      <c r="AQ26" s="18"/>
      <c r="AR26" s="21"/>
      <c r="AS26" s="18"/>
      <c r="AT26" s="21"/>
      <c r="AU26" s="18"/>
      <c r="AV26" s="21"/>
      <c r="AW26" s="18"/>
      <c r="AX26" s="21"/>
      <c r="AY26" s="18"/>
      <c r="AZ26" s="21"/>
    </row>
    <row r="27" spans="1:52" ht="15.75" x14ac:dyDescent="0.25">
      <c r="A27" s="9">
        <v>20</v>
      </c>
      <c r="B27" s="8"/>
      <c r="C27" s="8"/>
      <c r="D27" s="8"/>
      <c r="E27" s="8"/>
      <c r="F27" s="8"/>
      <c r="G27" s="8"/>
      <c r="H27" s="11" t="b">
        <f t="shared" ca="1" si="0"/>
        <v>1</v>
      </c>
      <c r="I27" s="15" t="str">
        <f t="shared" ca="1" si="1"/>
        <v>الدائن أكبر</v>
      </c>
      <c r="J27" s="15">
        <f t="shared" ca="1" si="2"/>
        <v>0</v>
      </c>
      <c r="K27" s="18">
        <f t="shared" ca="1" si="3"/>
        <v>0</v>
      </c>
      <c r="L27" s="21">
        <f t="shared" ca="1" si="4"/>
        <v>0</v>
      </c>
      <c r="M27" s="18"/>
      <c r="N27" s="21"/>
      <c r="O27" s="18"/>
      <c r="P27" s="21"/>
      <c r="Q27" s="18"/>
      <c r="R27" s="21"/>
      <c r="S27" s="18"/>
      <c r="T27" s="21"/>
      <c r="U27" s="18"/>
      <c r="V27" s="21"/>
      <c r="W27" s="18"/>
      <c r="X27" s="21"/>
      <c r="Y27" s="18"/>
      <c r="Z27" s="21"/>
      <c r="AA27" s="18"/>
      <c r="AB27" s="21"/>
      <c r="AC27" s="18"/>
      <c r="AD27" s="21"/>
      <c r="AE27" s="18"/>
      <c r="AF27" s="21"/>
      <c r="AG27" s="18"/>
      <c r="AH27" s="21"/>
      <c r="AI27" s="18"/>
      <c r="AJ27" s="21"/>
      <c r="AK27" s="18"/>
      <c r="AL27" s="21"/>
      <c r="AM27" s="18"/>
      <c r="AN27" s="21"/>
      <c r="AO27" s="18"/>
      <c r="AP27" s="21"/>
      <c r="AQ27" s="18"/>
      <c r="AR27" s="21"/>
      <c r="AS27" s="18"/>
      <c r="AT27" s="21"/>
      <c r="AU27" s="18"/>
      <c r="AV27" s="21"/>
      <c r="AW27" s="18"/>
      <c r="AX27" s="21"/>
      <c r="AY27" s="18"/>
      <c r="AZ27" s="21"/>
    </row>
    <row r="28" spans="1:52" ht="15.75" x14ac:dyDescent="0.25">
      <c r="A28" s="9">
        <v>21</v>
      </c>
      <c r="B28" s="8"/>
      <c r="C28" s="8"/>
      <c r="D28" s="8"/>
      <c r="E28" s="8"/>
      <c r="F28" s="8"/>
      <c r="G28" s="8"/>
      <c r="H28" s="11" t="b">
        <f t="shared" ca="1" si="0"/>
        <v>1</v>
      </c>
      <c r="I28" s="15" t="str">
        <f t="shared" ca="1" si="1"/>
        <v>الدائن أكبر</v>
      </c>
      <c r="J28" s="15">
        <f t="shared" ca="1" si="2"/>
        <v>0</v>
      </c>
      <c r="K28" s="18">
        <f t="shared" ca="1" si="3"/>
        <v>0</v>
      </c>
      <c r="L28" s="21">
        <f t="shared" ca="1" si="4"/>
        <v>0</v>
      </c>
      <c r="M28" s="18"/>
      <c r="N28" s="21"/>
      <c r="O28" s="18"/>
      <c r="P28" s="21"/>
      <c r="Q28" s="18"/>
      <c r="R28" s="21"/>
      <c r="S28" s="18"/>
      <c r="T28" s="21"/>
      <c r="U28" s="18"/>
      <c r="V28" s="21"/>
      <c r="W28" s="18"/>
      <c r="X28" s="21"/>
      <c r="Y28" s="18"/>
      <c r="Z28" s="21"/>
      <c r="AA28" s="18"/>
      <c r="AB28" s="21"/>
      <c r="AC28" s="18"/>
      <c r="AD28" s="21"/>
      <c r="AE28" s="18"/>
      <c r="AF28" s="21"/>
      <c r="AG28" s="18"/>
      <c r="AH28" s="21"/>
      <c r="AI28" s="18"/>
      <c r="AJ28" s="21"/>
      <c r="AK28" s="18"/>
      <c r="AL28" s="21"/>
      <c r="AM28" s="18"/>
      <c r="AN28" s="21"/>
      <c r="AO28" s="18"/>
      <c r="AP28" s="21"/>
      <c r="AQ28" s="18"/>
      <c r="AR28" s="21"/>
      <c r="AS28" s="18"/>
      <c r="AT28" s="21"/>
      <c r="AU28" s="18"/>
      <c r="AV28" s="21"/>
      <c r="AW28" s="18"/>
      <c r="AX28" s="21"/>
      <c r="AY28" s="18"/>
      <c r="AZ28" s="21"/>
    </row>
    <row r="29" spans="1:52" ht="15.75" x14ac:dyDescent="0.25">
      <c r="A29" s="9">
        <v>22</v>
      </c>
      <c r="B29" s="8"/>
      <c r="C29" s="8"/>
      <c r="D29" s="8"/>
      <c r="E29" s="8"/>
      <c r="F29" s="8"/>
      <c r="G29" s="8"/>
      <c r="H29" s="11" t="b">
        <f t="shared" ca="1" si="0"/>
        <v>1</v>
      </c>
      <c r="I29" s="15" t="str">
        <f t="shared" ca="1" si="1"/>
        <v>الدائن أكبر</v>
      </c>
      <c r="J29" s="15">
        <f t="shared" ca="1" si="2"/>
        <v>0</v>
      </c>
      <c r="K29" s="18">
        <f t="shared" ca="1" si="3"/>
        <v>0</v>
      </c>
      <c r="L29" s="21">
        <f t="shared" ca="1" si="4"/>
        <v>0</v>
      </c>
      <c r="M29" s="18"/>
      <c r="N29" s="21"/>
      <c r="O29" s="18"/>
      <c r="P29" s="21"/>
      <c r="Q29" s="18"/>
      <c r="R29" s="21"/>
      <c r="S29" s="18"/>
      <c r="T29" s="21"/>
      <c r="U29" s="18"/>
      <c r="V29" s="21"/>
      <c r="W29" s="18"/>
      <c r="X29" s="21"/>
      <c r="Y29" s="18"/>
      <c r="Z29" s="21"/>
      <c r="AA29" s="18"/>
      <c r="AB29" s="21"/>
      <c r="AC29" s="18"/>
      <c r="AD29" s="21"/>
      <c r="AE29" s="18"/>
      <c r="AF29" s="21"/>
      <c r="AG29" s="18"/>
      <c r="AH29" s="21"/>
      <c r="AI29" s="18"/>
      <c r="AJ29" s="21"/>
      <c r="AK29" s="18"/>
      <c r="AL29" s="21"/>
      <c r="AM29" s="18"/>
      <c r="AN29" s="21"/>
      <c r="AO29" s="18"/>
      <c r="AP29" s="21"/>
      <c r="AQ29" s="18"/>
      <c r="AR29" s="21"/>
      <c r="AS29" s="18"/>
      <c r="AT29" s="21"/>
      <c r="AU29" s="18"/>
      <c r="AV29" s="21"/>
      <c r="AW29" s="18"/>
      <c r="AX29" s="21"/>
      <c r="AY29" s="18"/>
      <c r="AZ29" s="21"/>
    </row>
    <row r="30" spans="1:52" ht="15.75" x14ac:dyDescent="0.25">
      <c r="A30" s="9">
        <v>23</v>
      </c>
      <c r="B30" s="8"/>
      <c r="C30" s="8"/>
      <c r="D30" s="8"/>
      <c r="E30" s="8"/>
      <c r="F30" s="8"/>
      <c r="G30" s="8"/>
      <c r="H30" s="11" t="b">
        <f t="shared" ca="1" si="0"/>
        <v>1</v>
      </c>
      <c r="I30" s="15" t="str">
        <f t="shared" ca="1" si="1"/>
        <v>الدائن أكبر</v>
      </c>
      <c r="J30" s="15">
        <f t="shared" ca="1" si="2"/>
        <v>0</v>
      </c>
      <c r="K30" s="18">
        <f t="shared" ca="1" si="3"/>
        <v>0</v>
      </c>
      <c r="L30" s="21">
        <f t="shared" ca="1" si="4"/>
        <v>0</v>
      </c>
      <c r="M30" s="18"/>
      <c r="N30" s="21"/>
      <c r="O30" s="18"/>
      <c r="P30" s="21"/>
      <c r="Q30" s="18"/>
      <c r="R30" s="21"/>
      <c r="S30" s="18"/>
      <c r="T30" s="21"/>
      <c r="U30" s="18"/>
      <c r="V30" s="21"/>
      <c r="W30" s="18"/>
      <c r="X30" s="21"/>
      <c r="Y30" s="18"/>
      <c r="Z30" s="21"/>
      <c r="AA30" s="18"/>
      <c r="AB30" s="21"/>
      <c r="AC30" s="18"/>
      <c r="AD30" s="21"/>
      <c r="AE30" s="18"/>
      <c r="AF30" s="21"/>
      <c r="AG30" s="18"/>
      <c r="AH30" s="21"/>
      <c r="AI30" s="18"/>
      <c r="AJ30" s="21"/>
      <c r="AK30" s="18"/>
      <c r="AL30" s="21"/>
      <c r="AM30" s="18"/>
      <c r="AN30" s="21"/>
      <c r="AO30" s="18"/>
      <c r="AP30" s="21"/>
      <c r="AQ30" s="18"/>
      <c r="AR30" s="21"/>
      <c r="AS30" s="18"/>
      <c r="AT30" s="21"/>
      <c r="AU30" s="18"/>
      <c r="AV30" s="21"/>
      <c r="AW30" s="18"/>
      <c r="AX30" s="21"/>
      <c r="AY30" s="18"/>
      <c r="AZ30" s="21"/>
    </row>
    <row r="31" spans="1:52" ht="15.75" x14ac:dyDescent="0.25">
      <c r="A31" s="9">
        <v>24</v>
      </c>
      <c r="B31" s="8"/>
      <c r="C31" s="8"/>
      <c r="D31" s="8"/>
      <c r="E31" s="8"/>
      <c r="F31" s="8"/>
      <c r="G31" s="8"/>
      <c r="H31" s="11" t="b">
        <f t="shared" ca="1" si="0"/>
        <v>1</v>
      </c>
      <c r="I31" s="15" t="str">
        <f t="shared" ca="1" si="1"/>
        <v>الدائن أكبر</v>
      </c>
      <c r="J31" s="15">
        <f t="shared" ca="1" si="2"/>
        <v>0</v>
      </c>
      <c r="K31" s="18">
        <f t="shared" ca="1" si="3"/>
        <v>0</v>
      </c>
      <c r="L31" s="21">
        <f t="shared" ca="1" si="4"/>
        <v>0</v>
      </c>
      <c r="M31" s="18"/>
      <c r="N31" s="21"/>
      <c r="O31" s="18"/>
      <c r="P31" s="21"/>
      <c r="Q31" s="18"/>
      <c r="R31" s="21"/>
      <c r="S31" s="18"/>
      <c r="T31" s="21"/>
      <c r="U31" s="18"/>
      <c r="V31" s="21"/>
      <c r="W31" s="18"/>
      <c r="X31" s="21"/>
      <c r="Y31" s="18"/>
      <c r="Z31" s="21"/>
      <c r="AA31" s="18"/>
      <c r="AB31" s="21"/>
      <c r="AC31" s="18"/>
      <c r="AD31" s="21"/>
      <c r="AE31" s="18"/>
      <c r="AF31" s="21"/>
      <c r="AG31" s="18"/>
      <c r="AH31" s="21"/>
      <c r="AI31" s="18"/>
      <c r="AJ31" s="21"/>
      <c r="AK31" s="18"/>
      <c r="AL31" s="21"/>
      <c r="AM31" s="18"/>
      <c r="AN31" s="21"/>
      <c r="AO31" s="18"/>
      <c r="AP31" s="21"/>
      <c r="AQ31" s="18"/>
      <c r="AR31" s="21"/>
      <c r="AS31" s="18"/>
      <c r="AT31" s="21"/>
      <c r="AU31" s="18"/>
      <c r="AV31" s="21"/>
      <c r="AW31" s="18"/>
      <c r="AX31" s="21"/>
      <c r="AY31" s="18"/>
      <c r="AZ31" s="21"/>
    </row>
    <row r="32" spans="1:52" ht="15.75" x14ac:dyDescent="0.25">
      <c r="A32" s="9">
        <v>25</v>
      </c>
      <c r="B32" s="8"/>
      <c r="C32" s="8"/>
      <c r="D32" s="8"/>
      <c r="E32" s="8"/>
      <c r="F32" s="8"/>
      <c r="G32" s="8"/>
      <c r="H32" s="11" t="b">
        <f t="shared" ca="1" si="0"/>
        <v>1</v>
      </c>
      <c r="I32" s="15" t="str">
        <f t="shared" ca="1" si="1"/>
        <v>الدائن أكبر</v>
      </c>
      <c r="J32" s="15">
        <f t="shared" ca="1" si="2"/>
        <v>0</v>
      </c>
      <c r="K32" s="18">
        <f t="shared" ca="1" si="3"/>
        <v>0</v>
      </c>
      <c r="L32" s="21">
        <f t="shared" ca="1" si="4"/>
        <v>0</v>
      </c>
      <c r="M32" s="18"/>
      <c r="N32" s="21"/>
      <c r="O32" s="18"/>
      <c r="P32" s="21"/>
      <c r="Q32" s="18"/>
      <c r="R32" s="21"/>
      <c r="S32" s="18"/>
      <c r="T32" s="21"/>
      <c r="U32" s="18"/>
      <c r="V32" s="21"/>
      <c r="W32" s="18"/>
      <c r="X32" s="21"/>
      <c r="Y32" s="18"/>
      <c r="Z32" s="21"/>
      <c r="AA32" s="18"/>
      <c r="AB32" s="21"/>
      <c r="AC32" s="18"/>
      <c r="AD32" s="21"/>
      <c r="AE32" s="18"/>
      <c r="AF32" s="21"/>
      <c r="AG32" s="18"/>
      <c r="AH32" s="21"/>
      <c r="AI32" s="18"/>
      <c r="AJ32" s="21"/>
      <c r="AK32" s="18"/>
      <c r="AL32" s="21"/>
      <c r="AM32" s="18"/>
      <c r="AN32" s="21"/>
      <c r="AO32" s="18"/>
      <c r="AP32" s="21"/>
      <c r="AQ32" s="18"/>
      <c r="AR32" s="21"/>
      <c r="AS32" s="18"/>
      <c r="AT32" s="21"/>
      <c r="AU32" s="18"/>
      <c r="AV32" s="21"/>
      <c r="AW32" s="18"/>
      <c r="AX32" s="21"/>
      <c r="AY32" s="18"/>
      <c r="AZ32" s="21"/>
    </row>
    <row r="33" spans="1:52" ht="15.75" x14ac:dyDescent="0.25">
      <c r="A33" s="9">
        <v>26</v>
      </c>
      <c r="B33" s="8"/>
      <c r="C33" s="8"/>
      <c r="D33" s="8"/>
      <c r="E33" s="8"/>
      <c r="F33" s="8"/>
      <c r="G33" s="8"/>
      <c r="H33" s="11" t="b">
        <f t="shared" ca="1" si="0"/>
        <v>1</v>
      </c>
      <c r="I33" s="15" t="str">
        <f t="shared" ca="1" si="1"/>
        <v>الدائن أكبر</v>
      </c>
      <c r="J33" s="15">
        <f t="shared" ca="1" si="2"/>
        <v>0</v>
      </c>
      <c r="K33" s="18">
        <f t="shared" ca="1" si="3"/>
        <v>0</v>
      </c>
      <c r="L33" s="21">
        <f t="shared" ca="1" si="4"/>
        <v>0</v>
      </c>
      <c r="M33" s="18"/>
      <c r="N33" s="21"/>
      <c r="O33" s="18"/>
      <c r="P33" s="21"/>
      <c r="Q33" s="18"/>
      <c r="R33" s="21"/>
      <c r="S33" s="18"/>
      <c r="T33" s="21"/>
      <c r="U33" s="18"/>
      <c r="V33" s="21"/>
      <c r="W33" s="18"/>
      <c r="X33" s="21"/>
      <c r="Y33" s="18"/>
      <c r="Z33" s="21"/>
      <c r="AA33" s="18"/>
      <c r="AB33" s="21"/>
      <c r="AC33" s="18"/>
      <c r="AD33" s="21"/>
      <c r="AE33" s="18"/>
      <c r="AF33" s="21"/>
      <c r="AG33" s="18"/>
      <c r="AH33" s="21"/>
      <c r="AI33" s="18"/>
      <c r="AJ33" s="21"/>
      <c r="AK33" s="18"/>
      <c r="AL33" s="21"/>
      <c r="AM33" s="18"/>
      <c r="AN33" s="21"/>
      <c r="AO33" s="18"/>
      <c r="AP33" s="21"/>
      <c r="AQ33" s="18"/>
      <c r="AR33" s="21"/>
      <c r="AS33" s="18"/>
      <c r="AT33" s="21"/>
      <c r="AU33" s="18"/>
      <c r="AV33" s="21"/>
      <c r="AW33" s="18"/>
      <c r="AX33" s="21"/>
      <c r="AY33" s="18"/>
      <c r="AZ33" s="21"/>
    </row>
    <row r="34" spans="1:52" ht="15.75" x14ac:dyDescent="0.25">
      <c r="A34" s="9">
        <v>27</v>
      </c>
      <c r="B34" s="8"/>
      <c r="C34" s="8"/>
      <c r="D34" s="8"/>
      <c r="E34" s="8"/>
      <c r="F34" s="8"/>
      <c r="G34" s="8"/>
      <c r="H34" s="11" t="b">
        <f t="shared" ca="1" si="0"/>
        <v>1</v>
      </c>
      <c r="I34" s="15" t="str">
        <f t="shared" ca="1" si="1"/>
        <v>الدائن أكبر</v>
      </c>
      <c r="J34" s="15">
        <f t="shared" ca="1" si="2"/>
        <v>0</v>
      </c>
      <c r="K34" s="18">
        <f t="shared" ca="1" si="3"/>
        <v>0</v>
      </c>
      <c r="L34" s="21">
        <f t="shared" ca="1" si="4"/>
        <v>0</v>
      </c>
      <c r="M34" s="18"/>
      <c r="N34" s="21"/>
      <c r="O34" s="18"/>
      <c r="P34" s="21"/>
      <c r="Q34" s="18"/>
      <c r="R34" s="21"/>
      <c r="S34" s="18"/>
      <c r="T34" s="21"/>
      <c r="U34" s="18"/>
      <c r="V34" s="21"/>
      <c r="W34" s="18"/>
      <c r="X34" s="21"/>
      <c r="Y34" s="18"/>
      <c r="Z34" s="21"/>
      <c r="AA34" s="18"/>
      <c r="AB34" s="21"/>
      <c r="AC34" s="18"/>
      <c r="AD34" s="21"/>
      <c r="AE34" s="18"/>
      <c r="AF34" s="21"/>
      <c r="AG34" s="18"/>
      <c r="AH34" s="21"/>
      <c r="AI34" s="18"/>
      <c r="AJ34" s="21"/>
      <c r="AK34" s="18"/>
      <c r="AL34" s="21"/>
      <c r="AM34" s="18"/>
      <c r="AN34" s="21"/>
      <c r="AO34" s="18"/>
      <c r="AP34" s="21"/>
      <c r="AQ34" s="18"/>
      <c r="AR34" s="21"/>
      <c r="AS34" s="18"/>
      <c r="AT34" s="21"/>
      <c r="AU34" s="18"/>
      <c r="AV34" s="21"/>
      <c r="AW34" s="18"/>
      <c r="AX34" s="21"/>
      <c r="AY34" s="18"/>
      <c r="AZ34" s="21"/>
    </row>
    <row r="35" spans="1:52" ht="15.75" x14ac:dyDescent="0.25">
      <c r="A35" s="9">
        <v>28</v>
      </c>
      <c r="B35" s="8"/>
      <c r="C35" s="8"/>
      <c r="D35" s="8"/>
      <c r="E35" s="8"/>
      <c r="F35" s="8"/>
      <c r="G35" s="8"/>
      <c r="H35" s="11" t="b">
        <f t="shared" ca="1" si="0"/>
        <v>1</v>
      </c>
      <c r="I35" s="15" t="str">
        <f t="shared" ca="1" si="1"/>
        <v>الدائن أكبر</v>
      </c>
      <c r="J35" s="15">
        <f t="shared" ca="1" si="2"/>
        <v>0</v>
      </c>
      <c r="K35" s="18">
        <f t="shared" ca="1" si="3"/>
        <v>0</v>
      </c>
      <c r="L35" s="21">
        <f t="shared" ca="1" si="4"/>
        <v>0</v>
      </c>
      <c r="M35" s="18"/>
      <c r="N35" s="21"/>
      <c r="O35" s="18"/>
      <c r="P35" s="21"/>
      <c r="Q35" s="18"/>
      <c r="R35" s="21"/>
      <c r="S35" s="18"/>
      <c r="T35" s="21"/>
      <c r="U35" s="18"/>
      <c r="V35" s="21"/>
      <c r="W35" s="18"/>
      <c r="X35" s="21"/>
      <c r="Y35" s="18"/>
      <c r="Z35" s="21"/>
      <c r="AA35" s="18"/>
      <c r="AB35" s="21"/>
      <c r="AC35" s="18"/>
      <c r="AD35" s="21"/>
      <c r="AE35" s="18"/>
      <c r="AF35" s="21"/>
      <c r="AG35" s="18"/>
      <c r="AH35" s="21"/>
      <c r="AI35" s="18"/>
      <c r="AJ35" s="21"/>
      <c r="AK35" s="18"/>
      <c r="AL35" s="21"/>
      <c r="AM35" s="18"/>
      <c r="AN35" s="21"/>
      <c r="AO35" s="18"/>
      <c r="AP35" s="21"/>
      <c r="AQ35" s="18"/>
      <c r="AR35" s="21"/>
      <c r="AS35" s="18"/>
      <c r="AT35" s="21"/>
      <c r="AU35" s="18"/>
      <c r="AV35" s="21"/>
      <c r="AW35" s="18"/>
      <c r="AX35" s="21"/>
      <c r="AY35" s="18"/>
      <c r="AZ35" s="21"/>
    </row>
    <row r="36" spans="1:52" ht="15.75" x14ac:dyDescent="0.25">
      <c r="A36" s="9">
        <v>29</v>
      </c>
      <c r="B36" s="8"/>
      <c r="C36" s="8"/>
      <c r="D36" s="8"/>
      <c r="E36" s="8"/>
      <c r="F36" s="8"/>
      <c r="G36" s="8"/>
      <c r="H36" s="11" t="b">
        <f t="shared" ca="1" si="0"/>
        <v>1</v>
      </c>
      <c r="I36" s="15" t="str">
        <f t="shared" ca="1" si="1"/>
        <v>الدائن أكبر</v>
      </c>
      <c r="J36" s="15">
        <f t="shared" ca="1" si="2"/>
        <v>0</v>
      </c>
      <c r="K36" s="18">
        <f t="shared" ca="1" si="3"/>
        <v>0</v>
      </c>
      <c r="L36" s="21">
        <f t="shared" ca="1" si="4"/>
        <v>0</v>
      </c>
      <c r="M36" s="18"/>
      <c r="N36" s="21"/>
      <c r="O36" s="18"/>
      <c r="P36" s="21"/>
      <c r="Q36" s="18"/>
      <c r="R36" s="21"/>
      <c r="S36" s="18"/>
      <c r="T36" s="21"/>
      <c r="U36" s="18"/>
      <c r="V36" s="21"/>
      <c r="W36" s="18"/>
      <c r="X36" s="21"/>
      <c r="Y36" s="18"/>
      <c r="Z36" s="21"/>
      <c r="AA36" s="18"/>
      <c r="AB36" s="21"/>
      <c r="AC36" s="18"/>
      <c r="AD36" s="21"/>
      <c r="AE36" s="18"/>
      <c r="AF36" s="21"/>
      <c r="AG36" s="18"/>
      <c r="AH36" s="21"/>
      <c r="AI36" s="18"/>
      <c r="AJ36" s="21"/>
      <c r="AK36" s="18"/>
      <c r="AL36" s="21"/>
      <c r="AM36" s="18"/>
      <c r="AN36" s="21"/>
      <c r="AO36" s="18"/>
      <c r="AP36" s="21"/>
      <c r="AQ36" s="18"/>
      <c r="AR36" s="21"/>
      <c r="AS36" s="18"/>
      <c r="AT36" s="21"/>
      <c r="AU36" s="18"/>
      <c r="AV36" s="21"/>
      <c r="AW36" s="18"/>
      <c r="AX36" s="21"/>
      <c r="AY36" s="18"/>
      <c r="AZ36" s="21"/>
    </row>
    <row r="37" spans="1:52" ht="15.75" x14ac:dyDescent="0.25">
      <c r="A37" s="9">
        <v>30</v>
      </c>
      <c r="B37" s="8"/>
      <c r="C37" s="8"/>
      <c r="D37" s="8"/>
      <c r="E37" s="8"/>
      <c r="F37" s="8"/>
      <c r="G37" s="8"/>
      <c r="H37" s="11" t="b">
        <f t="shared" ca="1" si="0"/>
        <v>1</v>
      </c>
      <c r="I37" s="15" t="str">
        <f t="shared" ca="1" si="1"/>
        <v>الدائن أكبر</v>
      </c>
      <c r="J37" s="15">
        <f t="shared" ca="1" si="2"/>
        <v>0</v>
      </c>
      <c r="K37" s="18">
        <f t="shared" ca="1" si="3"/>
        <v>0</v>
      </c>
      <c r="L37" s="21">
        <f t="shared" ca="1" si="4"/>
        <v>0</v>
      </c>
      <c r="M37" s="18"/>
      <c r="N37" s="21"/>
      <c r="O37" s="18"/>
      <c r="P37" s="21"/>
      <c r="Q37" s="18"/>
      <c r="R37" s="21"/>
      <c r="S37" s="18"/>
      <c r="T37" s="21"/>
      <c r="U37" s="18"/>
      <c r="V37" s="21"/>
      <c r="W37" s="18"/>
      <c r="X37" s="21"/>
      <c r="Y37" s="18"/>
      <c r="Z37" s="21"/>
      <c r="AA37" s="18"/>
      <c r="AB37" s="21"/>
      <c r="AC37" s="18"/>
      <c r="AD37" s="21"/>
      <c r="AE37" s="18"/>
      <c r="AF37" s="21"/>
      <c r="AG37" s="18"/>
      <c r="AH37" s="21"/>
      <c r="AI37" s="18"/>
      <c r="AJ37" s="21"/>
      <c r="AK37" s="18"/>
      <c r="AL37" s="21"/>
      <c r="AM37" s="18"/>
      <c r="AN37" s="21"/>
      <c r="AO37" s="18"/>
      <c r="AP37" s="21"/>
      <c r="AQ37" s="18"/>
      <c r="AR37" s="21"/>
      <c r="AS37" s="18"/>
      <c r="AT37" s="21"/>
      <c r="AU37" s="18"/>
      <c r="AV37" s="21"/>
      <c r="AW37" s="18"/>
      <c r="AX37" s="21"/>
      <c r="AY37" s="18"/>
      <c r="AZ37" s="21"/>
    </row>
    <row r="38" spans="1:52" ht="16.5" thickBot="1" x14ac:dyDescent="0.3">
      <c r="A38" s="12">
        <v>31</v>
      </c>
      <c r="B38" s="13"/>
      <c r="C38" s="13"/>
      <c r="D38" s="13"/>
      <c r="E38" s="13"/>
      <c r="F38" s="13"/>
      <c r="G38" s="13"/>
      <c r="H38" s="11" t="b">
        <f t="shared" ca="1" si="0"/>
        <v>1</v>
      </c>
      <c r="I38" s="15" t="str">
        <f t="shared" ca="1" si="1"/>
        <v>الدائن أكبر</v>
      </c>
      <c r="J38" s="15">
        <f t="shared" ca="1" si="2"/>
        <v>0</v>
      </c>
      <c r="K38" s="18">
        <f t="shared" ca="1" si="3"/>
        <v>0</v>
      </c>
      <c r="L38" s="21">
        <f t="shared" ca="1" si="4"/>
        <v>0</v>
      </c>
      <c r="M38" s="18"/>
      <c r="N38" s="21"/>
      <c r="O38" s="18"/>
      <c r="P38" s="21"/>
      <c r="Q38" s="18"/>
      <c r="R38" s="21"/>
      <c r="S38" s="18"/>
      <c r="T38" s="21"/>
      <c r="U38" s="18"/>
      <c r="V38" s="21"/>
      <c r="W38" s="18"/>
      <c r="X38" s="21"/>
      <c r="Y38" s="18"/>
      <c r="Z38" s="21"/>
      <c r="AA38" s="18"/>
      <c r="AB38" s="21"/>
      <c r="AC38" s="18"/>
      <c r="AD38" s="21"/>
      <c r="AE38" s="18"/>
      <c r="AF38" s="21"/>
      <c r="AG38" s="18"/>
      <c r="AH38" s="21"/>
      <c r="AI38" s="18"/>
      <c r="AJ38" s="21"/>
      <c r="AK38" s="18"/>
      <c r="AL38" s="21"/>
      <c r="AM38" s="18"/>
      <c r="AN38" s="21"/>
      <c r="AO38" s="18"/>
      <c r="AP38" s="21"/>
      <c r="AQ38" s="18"/>
      <c r="AR38" s="21"/>
      <c r="AS38" s="18"/>
      <c r="AT38" s="21"/>
      <c r="AU38" s="18"/>
      <c r="AV38" s="21"/>
      <c r="AW38" s="18"/>
      <c r="AX38" s="21"/>
      <c r="AY38" s="18"/>
      <c r="AZ38" s="21"/>
    </row>
    <row r="39" spans="1:52" ht="24" customHeight="1" thickBot="1" x14ac:dyDescent="0.3">
      <c r="A39" s="192" t="s">
        <v>35</v>
      </c>
      <c r="B39" s="193"/>
      <c r="C39" s="193"/>
      <c r="D39" s="193"/>
      <c r="E39" s="193"/>
      <c r="F39" s="193"/>
      <c r="G39" s="193"/>
      <c r="H39" s="193"/>
      <c r="I39" s="14"/>
      <c r="J39" s="14">
        <f ca="1">SUM(J8:J38)</f>
        <v>0</v>
      </c>
      <c r="K39" s="16">
        <f t="shared" ref="K39:AZ39" ca="1" si="5">SUM(K8:K38)</f>
        <v>40000</v>
      </c>
      <c r="L39" s="19">
        <f t="shared" ca="1" si="5"/>
        <v>40000</v>
      </c>
      <c r="M39" s="16">
        <f t="shared" si="5"/>
        <v>0</v>
      </c>
      <c r="N39" s="19">
        <f t="shared" si="5"/>
        <v>40000</v>
      </c>
      <c r="O39" s="16">
        <f t="shared" si="5"/>
        <v>0</v>
      </c>
      <c r="P39" s="19">
        <f t="shared" si="5"/>
        <v>0</v>
      </c>
      <c r="Q39" s="16">
        <f t="shared" si="5"/>
        <v>0</v>
      </c>
      <c r="R39" s="19">
        <f t="shared" si="5"/>
        <v>0</v>
      </c>
      <c r="S39" s="16">
        <f t="shared" si="5"/>
        <v>0</v>
      </c>
      <c r="T39" s="19">
        <f t="shared" si="5"/>
        <v>0</v>
      </c>
      <c r="U39" s="16">
        <f t="shared" si="5"/>
        <v>0</v>
      </c>
      <c r="V39" s="19">
        <f t="shared" si="5"/>
        <v>0</v>
      </c>
      <c r="W39" s="16">
        <f t="shared" si="5"/>
        <v>0</v>
      </c>
      <c r="X39" s="19">
        <f t="shared" si="5"/>
        <v>0</v>
      </c>
      <c r="Y39" s="16">
        <f t="shared" si="5"/>
        <v>40000</v>
      </c>
      <c r="Z39" s="19">
        <f t="shared" si="5"/>
        <v>0</v>
      </c>
      <c r="AA39" s="16">
        <f t="shared" si="5"/>
        <v>0</v>
      </c>
      <c r="AB39" s="19">
        <f t="shared" si="5"/>
        <v>0</v>
      </c>
      <c r="AC39" s="16">
        <f t="shared" si="5"/>
        <v>0</v>
      </c>
      <c r="AD39" s="19">
        <f t="shared" si="5"/>
        <v>0</v>
      </c>
      <c r="AE39" s="16">
        <f t="shared" si="5"/>
        <v>0</v>
      </c>
      <c r="AF39" s="19">
        <f t="shared" si="5"/>
        <v>0</v>
      </c>
      <c r="AG39" s="16">
        <f t="shared" si="5"/>
        <v>0</v>
      </c>
      <c r="AH39" s="19">
        <f t="shared" si="5"/>
        <v>0</v>
      </c>
      <c r="AI39" s="16">
        <f t="shared" si="5"/>
        <v>0</v>
      </c>
      <c r="AJ39" s="19">
        <f t="shared" si="5"/>
        <v>0</v>
      </c>
      <c r="AK39" s="16">
        <f t="shared" si="5"/>
        <v>0</v>
      </c>
      <c r="AL39" s="19">
        <f t="shared" si="5"/>
        <v>0</v>
      </c>
      <c r="AM39" s="16">
        <f t="shared" si="5"/>
        <v>0</v>
      </c>
      <c r="AN39" s="19">
        <f t="shared" si="5"/>
        <v>0</v>
      </c>
      <c r="AO39" s="16">
        <f t="shared" si="5"/>
        <v>0</v>
      </c>
      <c r="AP39" s="19">
        <f t="shared" si="5"/>
        <v>0</v>
      </c>
      <c r="AQ39" s="16">
        <f t="shared" si="5"/>
        <v>0</v>
      </c>
      <c r="AR39" s="19">
        <f t="shared" si="5"/>
        <v>0</v>
      </c>
      <c r="AS39" s="16">
        <f t="shared" si="5"/>
        <v>0</v>
      </c>
      <c r="AT39" s="19">
        <f t="shared" si="5"/>
        <v>0</v>
      </c>
      <c r="AU39" s="16">
        <f t="shared" si="5"/>
        <v>0</v>
      </c>
      <c r="AV39" s="19">
        <f t="shared" si="5"/>
        <v>0</v>
      </c>
      <c r="AW39" s="16">
        <f t="shared" si="5"/>
        <v>0</v>
      </c>
      <c r="AX39" s="19">
        <f t="shared" si="5"/>
        <v>0</v>
      </c>
      <c r="AY39" s="16">
        <f t="shared" si="5"/>
        <v>0</v>
      </c>
      <c r="AZ39" s="19">
        <f t="shared" si="5"/>
        <v>0</v>
      </c>
    </row>
  </sheetData>
  <mergeCells count="49">
    <mergeCell ref="Y4:Z4"/>
    <mergeCell ref="M4:N4"/>
    <mergeCell ref="O4:P4"/>
    <mergeCell ref="Q4:R4"/>
    <mergeCell ref="S4:T4"/>
    <mergeCell ref="U4:V4"/>
    <mergeCell ref="W4:X4"/>
    <mergeCell ref="AY4:AZ4"/>
    <mergeCell ref="A6:A7"/>
    <mergeCell ref="B6:B7"/>
    <mergeCell ref="C6:C7"/>
    <mergeCell ref="E6:G6"/>
    <mergeCell ref="H6:H7"/>
    <mergeCell ref="I6:J7"/>
    <mergeCell ref="K6:L6"/>
    <mergeCell ref="M6:N6"/>
    <mergeCell ref="AK4:AL4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Q6:R6"/>
    <mergeCell ref="S6:T6"/>
    <mergeCell ref="U6:V6"/>
    <mergeCell ref="W6:X6"/>
    <mergeCell ref="Y6:Z6"/>
    <mergeCell ref="D6:D7"/>
    <mergeCell ref="AY6:AZ6"/>
    <mergeCell ref="A39:H39"/>
    <mergeCell ref="AM6:AN6"/>
    <mergeCell ref="AO6:AP6"/>
    <mergeCell ref="AQ6:AR6"/>
    <mergeCell ref="AS6:AT6"/>
    <mergeCell ref="AU6:AV6"/>
    <mergeCell ref="AW6:AX6"/>
    <mergeCell ref="AA6:AB6"/>
    <mergeCell ref="AC6:AD6"/>
    <mergeCell ref="AE6:AF6"/>
    <mergeCell ref="AG6:AH6"/>
    <mergeCell ref="AI6:AJ6"/>
    <mergeCell ref="AK6:AL6"/>
    <mergeCell ref="O6:P6"/>
  </mergeCells>
  <conditionalFormatting sqref="I8:I38">
    <cfRule type="expression" dxfId="27" priority="3">
      <formula>K8&lt;L8</formula>
    </cfRule>
    <cfRule type="expression" dxfId="26" priority="4">
      <formula>K8&gt;L8</formula>
    </cfRule>
  </conditionalFormatting>
  <conditionalFormatting sqref="J8:J38">
    <cfRule type="expression" dxfId="25" priority="1">
      <formula>K8&lt;L8</formula>
    </cfRule>
    <cfRule type="expression" dxfId="24" priority="2">
      <formula>K8&gt;L8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rightToLeft="1" workbookViewId="0">
      <pane xSplit="12" ySplit="7" topLeftCell="N8" activePane="bottomRight" state="frozen"/>
      <selection activeCell="K2" sqref="K2"/>
      <selection pane="topRight" activeCell="K2" sqref="K2"/>
      <selection pane="bottomLeft" activeCell="K2" sqref="K2"/>
      <selection pane="bottomRight" activeCell="K2" sqref="K2"/>
    </sheetView>
  </sheetViews>
  <sheetFormatPr defaultRowHeight="15" x14ac:dyDescent="0.25"/>
  <cols>
    <col min="1" max="1" width="5.7109375" customWidth="1"/>
    <col min="2" max="2" width="11.85546875" customWidth="1"/>
    <col min="3" max="3" width="20.42578125" customWidth="1"/>
    <col min="4" max="4" width="7.5703125" customWidth="1"/>
    <col min="5" max="7" width="7.7109375" customWidth="1"/>
    <col min="8" max="8" width="8.28515625" customWidth="1"/>
    <col min="9" max="10" width="7.7109375" customWidth="1"/>
    <col min="11" max="12" width="8.7109375" customWidth="1"/>
  </cols>
  <sheetData>
    <row r="1" spans="1:52" ht="21" x14ac:dyDescent="0.35">
      <c r="A1" s="179" t="str">
        <f>'دليل الحسابات'!B2</f>
        <v xml:space="preserve">أكاديمية أعمل بيزنس </v>
      </c>
      <c r="B1" s="179"/>
      <c r="C1" s="179"/>
      <c r="D1" s="179"/>
      <c r="E1" s="179"/>
    </row>
    <row r="2" spans="1:52" ht="21" x14ac:dyDescent="0.35">
      <c r="A2" s="179" t="str">
        <f>'دليل الحسابات'!B3</f>
        <v>شركة مساهمة مصرية (ش.م.م)</v>
      </c>
      <c r="B2" s="179"/>
      <c r="C2" s="179"/>
      <c r="D2" s="179"/>
      <c r="E2" s="179"/>
    </row>
    <row r="3" spans="1:52" ht="21.75" thickBot="1" x14ac:dyDescent="0.4">
      <c r="A3" s="179" t="str">
        <f>'دليل الحسابات'!B4</f>
        <v xml:space="preserve">الآدارة المالية </v>
      </c>
      <c r="B3" s="179"/>
      <c r="C3" s="179"/>
      <c r="D3" s="179"/>
      <c r="E3" s="179"/>
    </row>
    <row r="4" spans="1:52" ht="21" x14ac:dyDescent="0.35">
      <c r="A4" s="179" t="s">
        <v>23</v>
      </c>
      <c r="B4" s="179"/>
      <c r="C4" s="179"/>
      <c r="D4" s="179"/>
      <c r="E4" s="179"/>
      <c r="M4" s="201">
        <f>M39-N39+SUM('9'!M4:N4)</f>
        <v>376000</v>
      </c>
      <c r="N4" s="201"/>
      <c r="O4" s="201">
        <f>O39-P39+SUM('9'!O4:P4)</f>
        <v>380000</v>
      </c>
      <c r="P4" s="201"/>
      <c r="Q4" s="201">
        <f>Q39-R39+SUM('9'!Q4:R4)</f>
        <v>-445000</v>
      </c>
      <c r="R4" s="201"/>
      <c r="S4" s="201">
        <f>S39-T39+SUM('9'!S4:T4)</f>
        <v>460000</v>
      </c>
      <c r="T4" s="201"/>
      <c r="U4" s="201">
        <f>U39-V39+SUM('9'!U4:V4)</f>
        <v>0</v>
      </c>
      <c r="V4" s="201"/>
      <c r="W4" s="201">
        <f>W39-X39+SUM('9'!W4:X4)</f>
        <v>-50000</v>
      </c>
      <c r="X4" s="201"/>
      <c r="Y4" s="201">
        <f>Y39-Z39+SUM('9'!Y4:Z4)</f>
        <v>40000</v>
      </c>
      <c r="Z4" s="201"/>
      <c r="AA4" s="201">
        <f>AA39-AB39+SUM('9'!AA4:AB4)</f>
        <v>-1000000</v>
      </c>
      <c r="AB4" s="201"/>
      <c r="AC4" s="201">
        <f>AC39-AD39+SUM('9'!AC4:AD4)</f>
        <v>0</v>
      </c>
      <c r="AD4" s="201"/>
      <c r="AE4" s="201">
        <f>AE39-AF39+SUM('9'!AE4:AF4)</f>
        <v>-90000</v>
      </c>
      <c r="AF4" s="201"/>
      <c r="AG4" s="201">
        <f>AG39-AH39+SUM('9'!AG4:AH4)</f>
        <v>89000</v>
      </c>
      <c r="AH4" s="201"/>
      <c r="AI4" s="201">
        <f>AI39-AJ39+SUM('9'!AI4:AJ4)</f>
        <v>0</v>
      </c>
      <c r="AJ4" s="201"/>
      <c r="AK4" s="201">
        <f>AK39-AL39+SUM('9'!AK4:AL4)</f>
        <v>0</v>
      </c>
      <c r="AL4" s="201"/>
      <c r="AM4" s="201">
        <f>AM39-AN39+SUM('9'!AM4:AN4)</f>
        <v>240000</v>
      </c>
      <c r="AN4" s="201"/>
      <c r="AO4" s="201">
        <f>AO39-AP39+SUM('9'!AO4:AP4)</f>
        <v>0</v>
      </c>
      <c r="AP4" s="201"/>
      <c r="AQ4" s="201">
        <f>AQ39-AR39+SUM('9'!AQ4:AR4)</f>
        <v>0</v>
      </c>
      <c r="AR4" s="201"/>
      <c r="AS4" s="201">
        <f>AS39-AT39+SUM('9'!AS4:AT4)</f>
        <v>0</v>
      </c>
      <c r="AT4" s="201"/>
      <c r="AU4" s="201">
        <f>AU39-AV39+SUM('9'!AU4:AV4)</f>
        <v>0</v>
      </c>
      <c r="AV4" s="201"/>
      <c r="AW4" s="201">
        <f>AW39-AX39+SUM('9'!AW4:AX4)</f>
        <v>0</v>
      </c>
      <c r="AX4" s="201"/>
      <c r="AY4" s="201">
        <f>AY39-AZ39+SUM('9'!AY4:AZ4)</f>
        <v>0</v>
      </c>
      <c r="AZ4" s="201"/>
    </row>
    <row r="5" spans="1:52" ht="15.75" thickBot="1" x14ac:dyDescent="0.3"/>
    <row r="6" spans="1:52" ht="18.75" x14ac:dyDescent="0.25">
      <c r="A6" s="195" t="s">
        <v>3</v>
      </c>
      <c r="B6" s="197" t="s">
        <v>24</v>
      </c>
      <c r="C6" s="197" t="s">
        <v>25</v>
      </c>
      <c r="D6" s="188" t="s">
        <v>59</v>
      </c>
      <c r="E6" s="197" t="s">
        <v>26</v>
      </c>
      <c r="F6" s="197"/>
      <c r="G6" s="197"/>
      <c r="H6" s="197" t="s">
        <v>27</v>
      </c>
      <c r="I6" s="197" t="s">
        <v>28</v>
      </c>
      <c r="J6" s="197"/>
      <c r="K6" s="199" t="s">
        <v>34</v>
      </c>
      <c r="L6" s="199"/>
      <c r="M6" s="199" t="str">
        <f>'دليل الحسابات'!C9</f>
        <v>الخزينة</v>
      </c>
      <c r="N6" s="199"/>
      <c r="O6" s="199" t="str">
        <f>'دليل الحسابات'!C10</f>
        <v xml:space="preserve">البنك </v>
      </c>
      <c r="P6" s="199"/>
      <c r="Q6" s="199" t="str">
        <f>'دليل الحسابات'!C11</f>
        <v>المبيعات</v>
      </c>
      <c r="R6" s="199"/>
      <c r="S6" s="199" t="str">
        <f>'دليل الحسابات'!C12</f>
        <v xml:space="preserve">المشتريات </v>
      </c>
      <c r="T6" s="199"/>
      <c r="U6" s="199" t="str">
        <f>'دليل الحسابات'!C13</f>
        <v xml:space="preserve">العملاء </v>
      </c>
      <c r="V6" s="199"/>
      <c r="W6" s="199" t="str">
        <f>'دليل الحسابات'!C14</f>
        <v xml:space="preserve">الموردون </v>
      </c>
      <c r="X6" s="199"/>
      <c r="Y6" s="199" t="str">
        <f>'دليل الحسابات'!C15</f>
        <v xml:space="preserve">جارى الشركاء </v>
      </c>
      <c r="Z6" s="199"/>
      <c r="AA6" s="199" t="str">
        <f>'دليل الحسابات'!C16</f>
        <v xml:space="preserve">رأس مال </v>
      </c>
      <c r="AB6" s="199"/>
      <c r="AC6" s="199" t="str">
        <f>'دليل الحسابات'!C17</f>
        <v xml:space="preserve">المخزون </v>
      </c>
      <c r="AD6" s="199"/>
      <c r="AE6" s="199" t="str">
        <f>'دليل الحسابات'!C18</f>
        <v>الايرادات</v>
      </c>
      <c r="AF6" s="199"/>
      <c r="AG6" s="199" t="str">
        <f>'دليل الحسابات'!C19</f>
        <v xml:space="preserve">المصروفات </v>
      </c>
      <c r="AH6" s="199"/>
      <c r="AI6" s="199" t="str">
        <f>'دليل الحسابات'!C20</f>
        <v xml:space="preserve">أرصدة مدينة أخرى </v>
      </c>
      <c r="AJ6" s="199"/>
      <c r="AK6" s="199" t="str">
        <f>'دليل الحسابات'!C21</f>
        <v xml:space="preserve">أرصدة دائنة أخرى </v>
      </c>
      <c r="AL6" s="199"/>
      <c r="AM6" s="199" t="str">
        <f>'دليل الحسابات'!C22</f>
        <v xml:space="preserve">أصول ثابتة </v>
      </c>
      <c r="AN6" s="199"/>
      <c r="AO6" s="199" t="str">
        <f>'دليل الحسابات'!C23</f>
        <v xml:space="preserve">أرباح مرحلة </v>
      </c>
      <c r="AP6" s="199"/>
      <c r="AQ6" s="199" t="str">
        <f>'دليل الحسابات'!C24</f>
        <v>ضريبة القيمة المضافة</v>
      </c>
      <c r="AR6" s="199"/>
      <c r="AS6" s="199" t="str">
        <f>'دليل الحسابات'!C25</f>
        <v>التأمينات الآجتماعية</v>
      </c>
      <c r="AT6" s="199"/>
      <c r="AU6" s="199" t="str">
        <f>'دليل الحسابات'!C26</f>
        <v>حساب 3</v>
      </c>
      <c r="AV6" s="199"/>
      <c r="AW6" s="199" t="str">
        <f>'دليل الحسابات'!C27</f>
        <v>حساب 4</v>
      </c>
      <c r="AX6" s="199"/>
      <c r="AY6" s="199" t="str">
        <f>'دليل الحسابات'!C28</f>
        <v>حساب 5</v>
      </c>
      <c r="AZ6" s="200"/>
    </row>
    <row r="7" spans="1:52" ht="19.5" thickBot="1" x14ac:dyDescent="0.3">
      <c r="A7" s="196"/>
      <c r="B7" s="198"/>
      <c r="C7" s="198"/>
      <c r="D7" s="189"/>
      <c r="E7" s="34" t="s">
        <v>29</v>
      </c>
      <c r="F7" s="34" t="s">
        <v>30</v>
      </c>
      <c r="G7" s="34" t="s">
        <v>31</v>
      </c>
      <c r="H7" s="198"/>
      <c r="I7" s="198"/>
      <c r="J7" s="198"/>
      <c r="K7" s="17" t="s">
        <v>32</v>
      </c>
      <c r="L7" s="20" t="s">
        <v>33</v>
      </c>
      <c r="M7" s="17" t="s">
        <v>32</v>
      </c>
      <c r="N7" s="20" t="s">
        <v>33</v>
      </c>
      <c r="O7" s="17" t="s">
        <v>32</v>
      </c>
      <c r="P7" s="20" t="s">
        <v>33</v>
      </c>
      <c r="Q7" s="17" t="s">
        <v>32</v>
      </c>
      <c r="R7" s="20" t="s">
        <v>33</v>
      </c>
      <c r="S7" s="17" t="s">
        <v>32</v>
      </c>
      <c r="T7" s="20" t="s">
        <v>33</v>
      </c>
      <c r="U7" s="17" t="s">
        <v>32</v>
      </c>
      <c r="V7" s="20" t="s">
        <v>33</v>
      </c>
      <c r="W7" s="17" t="s">
        <v>32</v>
      </c>
      <c r="X7" s="20" t="s">
        <v>33</v>
      </c>
      <c r="Y7" s="17" t="s">
        <v>32</v>
      </c>
      <c r="Z7" s="20" t="s">
        <v>33</v>
      </c>
      <c r="AA7" s="17" t="s">
        <v>32</v>
      </c>
      <c r="AB7" s="20" t="s">
        <v>33</v>
      </c>
      <c r="AC7" s="17" t="s">
        <v>32</v>
      </c>
      <c r="AD7" s="20" t="s">
        <v>33</v>
      </c>
      <c r="AE7" s="17" t="s">
        <v>32</v>
      </c>
      <c r="AF7" s="20" t="s">
        <v>33</v>
      </c>
      <c r="AG7" s="17" t="s">
        <v>32</v>
      </c>
      <c r="AH7" s="20" t="s">
        <v>33</v>
      </c>
      <c r="AI7" s="17" t="s">
        <v>32</v>
      </c>
      <c r="AJ7" s="20" t="s">
        <v>33</v>
      </c>
      <c r="AK7" s="17" t="s">
        <v>32</v>
      </c>
      <c r="AL7" s="20" t="s">
        <v>33</v>
      </c>
      <c r="AM7" s="17" t="s">
        <v>32</v>
      </c>
      <c r="AN7" s="20" t="s">
        <v>33</v>
      </c>
      <c r="AO7" s="17" t="s">
        <v>32</v>
      </c>
      <c r="AP7" s="20" t="s">
        <v>33</v>
      </c>
      <c r="AQ7" s="17" t="s">
        <v>32</v>
      </c>
      <c r="AR7" s="20" t="s">
        <v>33</v>
      </c>
      <c r="AS7" s="17" t="s">
        <v>32</v>
      </c>
      <c r="AT7" s="20" t="s">
        <v>33</v>
      </c>
      <c r="AU7" s="17" t="s">
        <v>32</v>
      </c>
      <c r="AV7" s="20" t="s">
        <v>33</v>
      </c>
      <c r="AW7" s="17" t="s">
        <v>32</v>
      </c>
      <c r="AX7" s="20" t="s">
        <v>33</v>
      </c>
      <c r="AY7" s="17" t="s">
        <v>32</v>
      </c>
      <c r="AZ7" s="20" t="s">
        <v>33</v>
      </c>
    </row>
    <row r="8" spans="1:52" ht="15.75" x14ac:dyDescent="0.25">
      <c r="A8" s="10">
        <v>1</v>
      </c>
      <c r="B8" s="91" t="s">
        <v>141</v>
      </c>
      <c r="C8" s="11" t="s">
        <v>142</v>
      </c>
      <c r="D8" s="11">
        <v>22</v>
      </c>
      <c r="E8" s="11"/>
      <c r="F8" s="11"/>
      <c r="G8" s="11">
        <v>1</v>
      </c>
      <c r="H8" s="11" t="b">
        <f ca="1">K8=L8</f>
        <v>1</v>
      </c>
      <c r="I8" s="15" t="str">
        <f ca="1">IF(K8&gt;L8,"المدين أكبر","الدائن أكبر")</f>
        <v>الدائن أكبر</v>
      </c>
      <c r="J8" s="15">
        <f ca="1">IF(K8&gt;L8,K8-L8,L8-K8)</f>
        <v>0</v>
      </c>
      <c r="K8" s="18">
        <f ca="1">SUMIF($K$7:$AZ$7,$K$7,M8:AZ8)</f>
        <v>50000</v>
      </c>
      <c r="L8" s="21">
        <f ca="1">SUMIF($K$7:$AZ$7,$L$7,M8:AZ8)</f>
        <v>50000</v>
      </c>
      <c r="M8" s="18"/>
      <c r="N8" s="21"/>
      <c r="O8" s="18"/>
      <c r="P8" s="21"/>
      <c r="Q8" s="18"/>
      <c r="R8" s="21"/>
      <c r="S8" s="18">
        <v>50000</v>
      </c>
      <c r="T8" s="21"/>
      <c r="U8" s="18"/>
      <c r="V8" s="21"/>
      <c r="W8" s="18"/>
      <c r="X8" s="21">
        <v>50000</v>
      </c>
      <c r="Y8" s="18"/>
      <c r="Z8" s="21"/>
      <c r="AA8" s="18"/>
      <c r="AB8" s="21"/>
      <c r="AC8" s="18"/>
      <c r="AD8" s="21"/>
      <c r="AE8" s="18"/>
      <c r="AF8" s="21"/>
      <c r="AG8" s="18"/>
      <c r="AH8" s="21"/>
      <c r="AI8" s="18"/>
      <c r="AJ8" s="21"/>
      <c r="AK8" s="18"/>
      <c r="AL8" s="21"/>
      <c r="AM8" s="18"/>
      <c r="AN8" s="21"/>
      <c r="AO8" s="18"/>
      <c r="AP8" s="21"/>
      <c r="AQ8" s="18"/>
      <c r="AR8" s="21"/>
      <c r="AS8" s="18"/>
      <c r="AT8" s="21"/>
      <c r="AU8" s="18"/>
      <c r="AV8" s="21"/>
      <c r="AW8" s="18"/>
      <c r="AX8" s="21"/>
      <c r="AY8" s="18"/>
      <c r="AZ8" s="21"/>
    </row>
    <row r="9" spans="1:52" ht="15.75" x14ac:dyDescent="0.25">
      <c r="A9" s="9">
        <v>2</v>
      </c>
      <c r="B9" s="8"/>
      <c r="C9" s="8"/>
      <c r="D9" s="8"/>
      <c r="E9" s="8"/>
      <c r="F9" s="8"/>
      <c r="G9" s="8"/>
      <c r="H9" s="11" t="b">
        <f t="shared" ref="H9:H38" ca="1" si="0">K9=L9</f>
        <v>1</v>
      </c>
      <c r="I9" s="15" t="str">
        <f t="shared" ref="I9:I38" ca="1" si="1">IF(K9&gt;L9,"المدين أكبر","الدائن أكبر")</f>
        <v>الدائن أكبر</v>
      </c>
      <c r="J9" s="15">
        <f t="shared" ref="J9:J38" ca="1" si="2">IF(K9&gt;L9,K9-L9,L9-K9)</f>
        <v>0</v>
      </c>
      <c r="K9" s="18">
        <f t="shared" ref="K9:K38" ca="1" si="3">SUMIF($K$7:$AZ$7,$K$7,M9:AZ9)</f>
        <v>0</v>
      </c>
      <c r="L9" s="21">
        <f t="shared" ref="L9:L38" ca="1" si="4">SUMIF($K$7:$AZ$7,$L$7,M9:AZ9)</f>
        <v>0</v>
      </c>
      <c r="M9" s="18"/>
      <c r="N9" s="21"/>
      <c r="O9" s="18"/>
      <c r="P9" s="21"/>
      <c r="Q9" s="18"/>
      <c r="R9" s="21"/>
      <c r="S9" s="18"/>
      <c r="T9" s="21"/>
      <c r="U9" s="18"/>
      <c r="V9" s="21"/>
      <c r="W9" s="18"/>
      <c r="X9" s="21"/>
      <c r="Y9" s="18"/>
      <c r="Z9" s="21"/>
      <c r="AA9" s="18"/>
      <c r="AB9" s="21"/>
      <c r="AC9" s="18"/>
      <c r="AD9" s="21"/>
      <c r="AE9" s="18"/>
      <c r="AF9" s="21"/>
      <c r="AG9" s="18"/>
      <c r="AH9" s="21"/>
      <c r="AI9" s="18"/>
      <c r="AJ9" s="21"/>
      <c r="AK9" s="18"/>
      <c r="AL9" s="21"/>
      <c r="AM9" s="18"/>
      <c r="AN9" s="21"/>
      <c r="AO9" s="18"/>
      <c r="AP9" s="21"/>
      <c r="AQ9" s="18"/>
      <c r="AR9" s="21"/>
      <c r="AS9" s="18"/>
      <c r="AT9" s="21"/>
      <c r="AU9" s="18"/>
      <c r="AV9" s="21"/>
      <c r="AW9" s="18"/>
      <c r="AX9" s="21"/>
      <c r="AY9" s="18"/>
      <c r="AZ9" s="21"/>
    </row>
    <row r="10" spans="1:52" ht="15.75" x14ac:dyDescent="0.25">
      <c r="A10" s="9">
        <v>3</v>
      </c>
      <c r="B10" s="8"/>
      <c r="C10" s="8"/>
      <c r="D10" s="8"/>
      <c r="E10" s="8"/>
      <c r="F10" s="8"/>
      <c r="G10" s="8"/>
      <c r="H10" s="11" t="b">
        <f t="shared" ca="1" si="0"/>
        <v>1</v>
      </c>
      <c r="I10" s="15" t="str">
        <f t="shared" ca="1" si="1"/>
        <v>الدائن أكبر</v>
      </c>
      <c r="J10" s="15">
        <f t="shared" ca="1" si="2"/>
        <v>0</v>
      </c>
      <c r="K10" s="18">
        <f t="shared" ca="1" si="3"/>
        <v>0</v>
      </c>
      <c r="L10" s="21">
        <f t="shared" ca="1" si="4"/>
        <v>0</v>
      </c>
      <c r="M10" s="18"/>
      <c r="N10" s="21"/>
      <c r="O10" s="18"/>
      <c r="P10" s="21"/>
      <c r="Q10" s="18"/>
      <c r="R10" s="21"/>
      <c r="S10" s="18"/>
      <c r="T10" s="21"/>
      <c r="U10" s="18"/>
      <c r="V10" s="21"/>
      <c r="W10" s="18"/>
      <c r="X10" s="21"/>
      <c r="Y10" s="18"/>
      <c r="Z10" s="21"/>
      <c r="AA10" s="18"/>
      <c r="AB10" s="21"/>
      <c r="AC10" s="18"/>
      <c r="AD10" s="21"/>
      <c r="AE10" s="18"/>
      <c r="AF10" s="21"/>
      <c r="AG10" s="18"/>
      <c r="AH10" s="21"/>
      <c r="AI10" s="18"/>
      <c r="AJ10" s="21"/>
      <c r="AK10" s="18"/>
      <c r="AL10" s="21"/>
      <c r="AM10" s="18"/>
      <c r="AN10" s="21"/>
      <c r="AO10" s="18"/>
      <c r="AP10" s="21"/>
      <c r="AQ10" s="18"/>
      <c r="AR10" s="21"/>
      <c r="AS10" s="18"/>
      <c r="AT10" s="21"/>
      <c r="AU10" s="18"/>
      <c r="AV10" s="21"/>
      <c r="AW10" s="18"/>
      <c r="AX10" s="21"/>
      <c r="AY10" s="18"/>
      <c r="AZ10" s="21"/>
    </row>
    <row r="11" spans="1:52" ht="15.75" x14ac:dyDescent="0.25">
      <c r="A11" s="9">
        <v>4</v>
      </c>
      <c r="B11" s="8"/>
      <c r="C11" s="8"/>
      <c r="D11" s="8"/>
      <c r="E11" s="8"/>
      <c r="F11" s="8"/>
      <c r="G11" s="8"/>
      <c r="H11" s="11" t="b">
        <f t="shared" ca="1" si="0"/>
        <v>1</v>
      </c>
      <c r="I11" s="15" t="str">
        <f t="shared" ca="1" si="1"/>
        <v>الدائن أكبر</v>
      </c>
      <c r="J11" s="15">
        <f t="shared" ca="1" si="2"/>
        <v>0</v>
      </c>
      <c r="K11" s="18">
        <f t="shared" ca="1" si="3"/>
        <v>0</v>
      </c>
      <c r="L11" s="21">
        <f t="shared" ca="1" si="4"/>
        <v>0</v>
      </c>
      <c r="M11" s="18"/>
      <c r="N11" s="21"/>
      <c r="O11" s="18"/>
      <c r="P11" s="21"/>
      <c r="Q11" s="18"/>
      <c r="R11" s="21"/>
      <c r="S11" s="18"/>
      <c r="T11" s="21"/>
      <c r="U11" s="18"/>
      <c r="V11" s="21"/>
      <c r="W11" s="18"/>
      <c r="X11" s="21"/>
      <c r="Y11" s="18"/>
      <c r="Z11" s="21"/>
      <c r="AA11" s="18"/>
      <c r="AB11" s="21"/>
      <c r="AC11" s="18"/>
      <c r="AD11" s="21"/>
      <c r="AE11" s="18"/>
      <c r="AF11" s="21"/>
      <c r="AG11" s="18"/>
      <c r="AH11" s="21"/>
      <c r="AI11" s="18"/>
      <c r="AJ11" s="21"/>
      <c r="AK11" s="18"/>
      <c r="AL11" s="21"/>
      <c r="AM11" s="18"/>
      <c r="AN11" s="21"/>
      <c r="AO11" s="18"/>
      <c r="AP11" s="21"/>
      <c r="AQ11" s="18"/>
      <c r="AR11" s="21"/>
      <c r="AS11" s="18"/>
      <c r="AT11" s="21"/>
      <c r="AU11" s="18"/>
      <c r="AV11" s="21"/>
      <c r="AW11" s="18"/>
      <c r="AX11" s="21"/>
      <c r="AY11" s="18"/>
      <c r="AZ11" s="21"/>
    </row>
    <row r="12" spans="1:52" ht="15.75" x14ac:dyDescent="0.25">
      <c r="A12" s="9">
        <v>5</v>
      </c>
      <c r="B12" s="8"/>
      <c r="C12" s="8"/>
      <c r="D12" s="8"/>
      <c r="E12" s="8"/>
      <c r="F12" s="8"/>
      <c r="G12" s="8"/>
      <c r="H12" s="11" t="b">
        <f t="shared" ca="1" si="0"/>
        <v>1</v>
      </c>
      <c r="I12" s="15" t="str">
        <f t="shared" ca="1" si="1"/>
        <v>الدائن أكبر</v>
      </c>
      <c r="J12" s="15">
        <f t="shared" ca="1" si="2"/>
        <v>0</v>
      </c>
      <c r="K12" s="18">
        <f t="shared" ca="1" si="3"/>
        <v>0</v>
      </c>
      <c r="L12" s="21">
        <f t="shared" ca="1" si="4"/>
        <v>0</v>
      </c>
      <c r="M12" s="18"/>
      <c r="N12" s="21"/>
      <c r="O12" s="18"/>
      <c r="P12" s="21"/>
      <c r="Q12" s="18"/>
      <c r="R12" s="21"/>
      <c r="S12" s="18"/>
      <c r="T12" s="21"/>
      <c r="U12" s="18"/>
      <c r="V12" s="21"/>
      <c r="W12" s="18"/>
      <c r="X12" s="21"/>
      <c r="Y12" s="18"/>
      <c r="Z12" s="21"/>
      <c r="AA12" s="18"/>
      <c r="AB12" s="21"/>
      <c r="AC12" s="18"/>
      <c r="AD12" s="21"/>
      <c r="AE12" s="18"/>
      <c r="AF12" s="21"/>
      <c r="AG12" s="18"/>
      <c r="AH12" s="21"/>
      <c r="AI12" s="18"/>
      <c r="AJ12" s="21"/>
      <c r="AK12" s="18"/>
      <c r="AL12" s="21"/>
      <c r="AM12" s="18"/>
      <c r="AN12" s="21"/>
      <c r="AO12" s="18"/>
      <c r="AP12" s="21"/>
      <c r="AQ12" s="18"/>
      <c r="AR12" s="21"/>
      <c r="AS12" s="18"/>
      <c r="AT12" s="21"/>
      <c r="AU12" s="18"/>
      <c r="AV12" s="21"/>
      <c r="AW12" s="18"/>
      <c r="AX12" s="21"/>
      <c r="AY12" s="18"/>
      <c r="AZ12" s="21"/>
    </row>
    <row r="13" spans="1:52" ht="15.75" x14ac:dyDescent="0.25">
      <c r="A13" s="9">
        <v>6</v>
      </c>
      <c r="B13" s="8"/>
      <c r="C13" s="8"/>
      <c r="D13" s="8"/>
      <c r="E13" s="8"/>
      <c r="F13" s="8"/>
      <c r="G13" s="8"/>
      <c r="H13" s="11" t="b">
        <f t="shared" ca="1" si="0"/>
        <v>1</v>
      </c>
      <c r="I13" s="15" t="str">
        <f t="shared" ca="1" si="1"/>
        <v>الدائن أكبر</v>
      </c>
      <c r="J13" s="15">
        <f t="shared" ca="1" si="2"/>
        <v>0</v>
      </c>
      <c r="K13" s="18">
        <f t="shared" ca="1" si="3"/>
        <v>0</v>
      </c>
      <c r="L13" s="21">
        <f t="shared" ca="1" si="4"/>
        <v>0</v>
      </c>
      <c r="M13" s="18"/>
      <c r="N13" s="21"/>
      <c r="O13" s="18"/>
      <c r="P13" s="21"/>
      <c r="Q13" s="18"/>
      <c r="R13" s="21"/>
      <c r="S13" s="18"/>
      <c r="T13" s="21"/>
      <c r="U13" s="18"/>
      <c r="V13" s="21"/>
      <c r="W13" s="18"/>
      <c r="X13" s="21"/>
      <c r="Y13" s="18"/>
      <c r="Z13" s="21"/>
      <c r="AA13" s="18"/>
      <c r="AB13" s="21"/>
      <c r="AC13" s="18"/>
      <c r="AD13" s="21"/>
      <c r="AE13" s="18"/>
      <c r="AF13" s="21"/>
      <c r="AG13" s="18"/>
      <c r="AH13" s="21"/>
      <c r="AI13" s="18"/>
      <c r="AJ13" s="21"/>
      <c r="AK13" s="18"/>
      <c r="AL13" s="21"/>
      <c r="AM13" s="18"/>
      <c r="AN13" s="21"/>
      <c r="AO13" s="18"/>
      <c r="AP13" s="21"/>
      <c r="AQ13" s="18"/>
      <c r="AR13" s="21"/>
      <c r="AS13" s="18"/>
      <c r="AT13" s="21"/>
      <c r="AU13" s="18"/>
      <c r="AV13" s="21"/>
      <c r="AW13" s="18"/>
      <c r="AX13" s="21"/>
      <c r="AY13" s="18"/>
      <c r="AZ13" s="21"/>
    </row>
    <row r="14" spans="1:52" ht="15.75" x14ac:dyDescent="0.25">
      <c r="A14" s="9">
        <v>7</v>
      </c>
      <c r="B14" s="8"/>
      <c r="C14" s="8"/>
      <c r="D14" s="8"/>
      <c r="E14" s="8"/>
      <c r="F14" s="8"/>
      <c r="G14" s="8"/>
      <c r="H14" s="11" t="b">
        <f t="shared" ca="1" si="0"/>
        <v>1</v>
      </c>
      <c r="I14" s="15" t="str">
        <f t="shared" ca="1" si="1"/>
        <v>الدائن أكبر</v>
      </c>
      <c r="J14" s="15">
        <f t="shared" ca="1" si="2"/>
        <v>0</v>
      </c>
      <c r="K14" s="18">
        <f t="shared" ca="1" si="3"/>
        <v>0</v>
      </c>
      <c r="L14" s="21">
        <f t="shared" ca="1" si="4"/>
        <v>0</v>
      </c>
      <c r="M14" s="18"/>
      <c r="N14" s="21"/>
      <c r="O14" s="18"/>
      <c r="P14" s="21"/>
      <c r="Q14" s="18"/>
      <c r="R14" s="21"/>
      <c r="S14" s="18"/>
      <c r="T14" s="21"/>
      <c r="U14" s="18"/>
      <c r="V14" s="21"/>
      <c r="W14" s="18"/>
      <c r="X14" s="21"/>
      <c r="Y14" s="18"/>
      <c r="Z14" s="21"/>
      <c r="AA14" s="18"/>
      <c r="AB14" s="21"/>
      <c r="AC14" s="18"/>
      <c r="AD14" s="21"/>
      <c r="AE14" s="18"/>
      <c r="AF14" s="21"/>
      <c r="AG14" s="18"/>
      <c r="AH14" s="21"/>
      <c r="AI14" s="18"/>
      <c r="AJ14" s="21"/>
      <c r="AK14" s="18"/>
      <c r="AL14" s="21"/>
      <c r="AM14" s="18"/>
      <c r="AN14" s="21"/>
      <c r="AO14" s="18"/>
      <c r="AP14" s="21"/>
      <c r="AQ14" s="18"/>
      <c r="AR14" s="21"/>
      <c r="AS14" s="18"/>
      <c r="AT14" s="21"/>
      <c r="AU14" s="18"/>
      <c r="AV14" s="21"/>
      <c r="AW14" s="18"/>
      <c r="AX14" s="21"/>
      <c r="AY14" s="18"/>
      <c r="AZ14" s="21"/>
    </row>
    <row r="15" spans="1:52" ht="15.75" x14ac:dyDescent="0.25">
      <c r="A15" s="9">
        <v>8</v>
      </c>
      <c r="B15" s="8"/>
      <c r="C15" s="8"/>
      <c r="D15" s="8"/>
      <c r="E15" s="8"/>
      <c r="F15" s="8"/>
      <c r="G15" s="8"/>
      <c r="H15" s="11" t="b">
        <f t="shared" ca="1" si="0"/>
        <v>1</v>
      </c>
      <c r="I15" s="15" t="str">
        <f t="shared" ca="1" si="1"/>
        <v>الدائن أكبر</v>
      </c>
      <c r="J15" s="15">
        <f t="shared" ca="1" si="2"/>
        <v>0</v>
      </c>
      <c r="K15" s="18">
        <f t="shared" ca="1" si="3"/>
        <v>0</v>
      </c>
      <c r="L15" s="21">
        <f t="shared" ca="1" si="4"/>
        <v>0</v>
      </c>
      <c r="M15" s="18"/>
      <c r="N15" s="21"/>
      <c r="O15" s="18"/>
      <c r="P15" s="21"/>
      <c r="Q15" s="18"/>
      <c r="R15" s="21"/>
      <c r="S15" s="18"/>
      <c r="T15" s="21"/>
      <c r="U15" s="18"/>
      <c r="V15" s="21"/>
      <c r="W15" s="18"/>
      <c r="X15" s="21"/>
      <c r="Y15" s="18"/>
      <c r="Z15" s="21"/>
      <c r="AA15" s="18"/>
      <c r="AB15" s="21"/>
      <c r="AC15" s="18"/>
      <c r="AD15" s="21"/>
      <c r="AE15" s="18"/>
      <c r="AF15" s="21"/>
      <c r="AG15" s="18"/>
      <c r="AH15" s="21"/>
      <c r="AI15" s="18"/>
      <c r="AJ15" s="21"/>
      <c r="AK15" s="18"/>
      <c r="AL15" s="21"/>
      <c r="AM15" s="18"/>
      <c r="AN15" s="21"/>
      <c r="AO15" s="18"/>
      <c r="AP15" s="21"/>
      <c r="AQ15" s="18"/>
      <c r="AR15" s="21"/>
      <c r="AS15" s="18"/>
      <c r="AT15" s="21"/>
      <c r="AU15" s="18"/>
      <c r="AV15" s="21"/>
      <c r="AW15" s="18"/>
      <c r="AX15" s="21"/>
      <c r="AY15" s="18"/>
      <c r="AZ15" s="21"/>
    </row>
    <row r="16" spans="1:52" ht="15.75" x14ac:dyDescent="0.25">
      <c r="A16" s="9">
        <v>9</v>
      </c>
      <c r="B16" s="8"/>
      <c r="C16" s="8"/>
      <c r="D16" s="8"/>
      <c r="E16" s="8"/>
      <c r="F16" s="8"/>
      <c r="G16" s="8"/>
      <c r="H16" s="11" t="b">
        <f t="shared" ca="1" si="0"/>
        <v>1</v>
      </c>
      <c r="I16" s="15" t="str">
        <f t="shared" ca="1" si="1"/>
        <v>الدائن أكبر</v>
      </c>
      <c r="J16" s="15">
        <f t="shared" ca="1" si="2"/>
        <v>0</v>
      </c>
      <c r="K16" s="18">
        <f t="shared" ca="1" si="3"/>
        <v>0</v>
      </c>
      <c r="L16" s="21">
        <f t="shared" ca="1" si="4"/>
        <v>0</v>
      </c>
      <c r="M16" s="18"/>
      <c r="N16" s="21"/>
      <c r="O16" s="18"/>
      <c r="P16" s="21"/>
      <c r="Q16" s="18"/>
      <c r="R16" s="21"/>
      <c r="S16" s="18"/>
      <c r="T16" s="21"/>
      <c r="U16" s="18"/>
      <c r="V16" s="21"/>
      <c r="W16" s="18"/>
      <c r="X16" s="21"/>
      <c r="Y16" s="18"/>
      <c r="Z16" s="21"/>
      <c r="AA16" s="18"/>
      <c r="AB16" s="21"/>
      <c r="AC16" s="18"/>
      <c r="AD16" s="21"/>
      <c r="AE16" s="18"/>
      <c r="AF16" s="21"/>
      <c r="AG16" s="18"/>
      <c r="AH16" s="21"/>
      <c r="AI16" s="18"/>
      <c r="AJ16" s="21"/>
      <c r="AK16" s="18"/>
      <c r="AL16" s="21"/>
      <c r="AM16" s="18"/>
      <c r="AN16" s="21"/>
      <c r="AO16" s="18"/>
      <c r="AP16" s="21"/>
      <c r="AQ16" s="18"/>
      <c r="AR16" s="21"/>
      <c r="AS16" s="18"/>
      <c r="AT16" s="21"/>
      <c r="AU16" s="18"/>
      <c r="AV16" s="21"/>
      <c r="AW16" s="18"/>
      <c r="AX16" s="21"/>
      <c r="AY16" s="18"/>
      <c r="AZ16" s="21"/>
    </row>
    <row r="17" spans="1:52" ht="15.75" x14ac:dyDescent="0.25">
      <c r="A17" s="9">
        <v>10</v>
      </c>
      <c r="B17" s="8"/>
      <c r="C17" s="8"/>
      <c r="D17" s="8"/>
      <c r="E17" s="8"/>
      <c r="F17" s="8"/>
      <c r="G17" s="8"/>
      <c r="H17" s="11" t="b">
        <f t="shared" ca="1" si="0"/>
        <v>1</v>
      </c>
      <c r="I17" s="15" t="str">
        <f t="shared" ca="1" si="1"/>
        <v>الدائن أكبر</v>
      </c>
      <c r="J17" s="15">
        <f t="shared" ca="1" si="2"/>
        <v>0</v>
      </c>
      <c r="K17" s="18">
        <f t="shared" ca="1" si="3"/>
        <v>0</v>
      </c>
      <c r="L17" s="21">
        <f ca="1">SUMIF($K$7:$AZ$7,$L$7,M17:AZ17)</f>
        <v>0</v>
      </c>
      <c r="M17" s="18"/>
      <c r="N17" s="21"/>
      <c r="O17" s="18"/>
      <c r="P17" s="21"/>
      <c r="Q17" s="18"/>
      <c r="R17" s="21"/>
      <c r="S17" s="18"/>
      <c r="T17" s="21"/>
      <c r="U17" s="18"/>
      <c r="V17" s="21"/>
      <c r="W17" s="18"/>
      <c r="X17" s="21"/>
      <c r="Y17" s="18"/>
      <c r="Z17" s="21"/>
      <c r="AA17" s="18"/>
      <c r="AB17" s="21"/>
      <c r="AC17" s="18"/>
      <c r="AD17" s="21"/>
      <c r="AE17" s="18"/>
      <c r="AF17" s="21"/>
      <c r="AG17" s="18"/>
      <c r="AH17" s="21"/>
      <c r="AI17" s="18"/>
      <c r="AJ17" s="21"/>
      <c r="AK17" s="18"/>
      <c r="AL17" s="21"/>
      <c r="AM17" s="18"/>
      <c r="AN17" s="21"/>
      <c r="AO17" s="18"/>
      <c r="AP17" s="21"/>
      <c r="AQ17" s="18"/>
      <c r="AR17" s="21"/>
      <c r="AS17" s="18"/>
      <c r="AT17" s="21"/>
      <c r="AU17" s="18"/>
      <c r="AV17" s="21"/>
      <c r="AW17" s="18"/>
      <c r="AX17" s="21"/>
      <c r="AY17" s="18"/>
      <c r="AZ17" s="21"/>
    </row>
    <row r="18" spans="1:52" ht="15.75" x14ac:dyDescent="0.25">
      <c r="A18" s="9">
        <v>11</v>
      </c>
      <c r="B18" s="8"/>
      <c r="C18" s="8"/>
      <c r="D18" s="8"/>
      <c r="E18" s="8"/>
      <c r="F18" s="8"/>
      <c r="G18" s="8"/>
      <c r="H18" s="11" t="b">
        <f t="shared" ca="1" si="0"/>
        <v>1</v>
      </c>
      <c r="I18" s="15" t="str">
        <f t="shared" ca="1" si="1"/>
        <v>الدائن أكبر</v>
      </c>
      <c r="J18" s="15">
        <f t="shared" ca="1" si="2"/>
        <v>0</v>
      </c>
      <c r="K18" s="18">
        <f t="shared" ca="1" si="3"/>
        <v>0</v>
      </c>
      <c r="L18" s="21">
        <f t="shared" ca="1" si="4"/>
        <v>0</v>
      </c>
      <c r="M18" s="18"/>
      <c r="N18" s="21"/>
      <c r="O18" s="18"/>
      <c r="P18" s="21"/>
      <c r="Q18" s="18"/>
      <c r="R18" s="21"/>
      <c r="S18" s="18"/>
      <c r="T18" s="21"/>
      <c r="U18" s="18"/>
      <c r="V18" s="21"/>
      <c r="W18" s="18"/>
      <c r="X18" s="21"/>
      <c r="Y18" s="18"/>
      <c r="Z18" s="21"/>
      <c r="AA18" s="18"/>
      <c r="AB18" s="21"/>
      <c r="AC18" s="18"/>
      <c r="AD18" s="21"/>
      <c r="AE18" s="18"/>
      <c r="AF18" s="21"/>
      <c r="AG18" s="18"/>
      <c r="AH18" s="21"/>
      <c r="AI18" s="18"/>
      <c r="AJ18" s="21"/>
      <c r="AK18" s="18"/>
      <c r="AL18" s="21"/>
      <c r="AM18" s="18"/>
      <c r="AN18" s="21"/>
      <c r="AO18" s="18"/>
      <c r="AP18" s="21"/>
      <c r="AQ18" s="18"/>
      <c r="AR18" s="21"/>
      <c r="AS18" s="18"/>
      <c r="AT18" s="21"/>
      <c r="AU18" s="18"/>
      <c r="AV18" s="21"/>
      <c r="AW18" s="18"/>
      <c r="AX18" s="21"/>
      <c r="AY18" s="18"/>
      <c r="AZ18" s="21"/>
    </row>
    <row r="19" spans="1:52" ht="15.75" x14ac:dyDescent="0.25">
      <c r="A19" s="9">
        <v>12</v>
      </c>
      <c r="B19" s="8"/>
      <c r="C19" s="8"/>
      <c r="D19" s="8"/>
      <c r="E19" s="8"/>
      <c r="F19" s="8"/>
      <c r="G19" s="8"/>
      <c r="H19" s="11" t="b">
        <f t="shared" ca="1" si="0"/>
        <v>1</v>
      </c>
      <c r="I19" s="15" t="str">
        <f t="shared" ca="1" si="1"/>
        <v>الدائن أكبر</v>
      </c>
      <c r="J19" s="15">
        <f t="shared" ca="1" si="2"/>
        <v>0</v>
      </c>
      <c r="K19" s="18">
        <f t="shared" ca="1" si="3"/>
        <v>0</v>
      </c>
      <c r="L19" s="21">
        <f t="shared" ca="1" si="4"/>
        <v>0</v>
      </c>
      <c r="M19" s="18"/>
      <c r="N19" s="21"/>
      <c r="O19" s="18"/>
      <c r="P19" s="21"/>
      <c r="Q19" s="18"/>
      <c r="R19" s="21"/>
      <c r="S19" s="18"/>
      <c r="T19" s="21"/>
      <c r="U19" s="18"/>
      <c r="V19" s="21"/>
      <c r="W19" s="18"/>
      <c r="X19" s="21"/>
      <c r="Y19" s="18"/>
      <c r="Z19" s="21"/>
      <c r="AA19" s="18"/>
      <c r="AB19" s="21"/>
      <c r="AC19" s="18"/>
      <c r="AD19" s="21"/>
      <c r="AE19" s="18"/>
      <c r="AF19" s="21"/>
      <c r="AG19" s="18"/>
      <c r="AH19" s="21"/>
      <c r="AI19" s="18"/>
      <c r="AJ19" s="21"/>
      <c r="AK19" s="18"/>
      <c r="AL19" s="21"/>
      <c r="AM19" s="18"/>
      <c r="AN19" s="21"/>
      <c r="AO19" s="18"/>
      <c r="AP19" s="21"/>
      <c r="AQ19" s="18"/>
      <c r="AR19" s="21"/>
      <c r="AS19" s="18"/>
      <c r="AT19" s="21"/>
      <c r="AU19" s="18"/>
      <c r="AV19" s="21"/>
      <c r="AW19" s="18"/>
      <c r="AX19" s="21"/>
      <c r="AY19" s="18"/>
      <c r="AZ19" s="21"/>
    </row>
    <row r="20" spans="1:52" ht="15.75" x14ac:dyDescent="0.25">
      <c r="A20" s="9">
        <v>13</v>
      </c>
      <c r="B20" s="8"/>
      <c r="C20" s="8"/>
      <c r="D20" s="8"/>
      <c r="E20" s="8"/>
      <c r="F20" s="8"/>
      <c r="G20" s="8"/>
      <c r="H20" s="11" t="b">
        <f t="shared" ca="1" si="0"/>
        <v>1</v>
      </c>
      <c r="I20" s="15" t="str">
        <f t="shared" ca="1" si="1"/>
        <v>الدائن أكبر</v>
      </c>
      <c r="J20" s="15">
        <f t="shared" ca="1" si="2"/>
        <v>0</v>
      </c>
      <c r="K20" s="18">
        <f t="shared" ca="1" si="3"/>
        <v>0</v>
      </c>
      <c r="L20" s="21">
        <f t="shared" ca="1" si="4"/>
        <v>0</v>
      </c>
      <c r="M20" s="18"/>
      <c r="N20" s="21"/>
      <c r="O20" s="18"/>
      <c r="P20" s="21"/>
      <c r="Q20" s="18"/>
      <c r="R20" s="21"/>
      <c r="S20" s="18"/>
      <c r="T20" s="21"/>
      <c r="U20" s="18"/>
      <c r="V20" s="21"/>
      <c r="W20" s="18"/>
      <c r="X20" s="21"/>
      <c r="Y20" s="18"/>
      <c r="Z20" s="21"/>
      <c r="AA20" s="18"/>
      <c r="AB20" s="21"/>
      <c r="AC20" s="18"/>
      <c r="AD20" s="21"/>
      <c r="AE20" s="18"/>
      <c r="AF20" s="21"/>
      <c r="AG20" s="18"/>
      <c r="AH20" s="21"/>
      <c r="AI20" s="18"/>
      <c r="AJ20" s="21"/>
      <c r="AK20" s="18"/>
      <c r="AL20" s="21"/>
      <c r="AM20" s="18"/>
      <c r="AN20" s="21"/>
      <c r="AO20" s="18"/>
      <c r="AP20" s="21"/>
      <c r="AQ20" s="18"/>
      <c r="AR20" s="21"/>
      <c r="AS20" s="18"/>
      <c r="AT20" s="21"/>
      <c r="AU20" s="18"/>
      <c r="AV20" s="21"/>
      <c r="AW20" s="18"/>
      <c r="AX20" s="21"/>
      <c r="AY20" s="18"/>
      <c r="AZ20" s="21"/>
    </row>
    <row r="21" spans="1:52" ht="15.75" x14ac:dyDescent="0.25">
      <c r="A21" s="9">
        <v>14</v>
      </c>
      <c r="B21" s="8"/>
      <c r="C21" s="8"/>
      <c r="D21" s="8"/>
      <c r="E21" s="8"/>
      <c r="F21" s="8"/>
      <c r="G21" s="8"/>
      <c r="H21" s="11" t="b">
        <f t="shared" ca="1" si="0"/>
        <v>1</v>
      </c>
      <c r="I21" s="15" t="str">
        <f t="shared" ca="1" si="1"/>
        <v>الدائن أكبر</v>
      </c>
      <c r="J21" s="15">
        <f t="shared" ca="1" si="2"/>
        <v>0</v>
      </c>
      <c r="K21" s="18">
        <f t="shared" ca="1" si="3"/>
        <v>0</v>
      </c>
      <c r="L21" s="21">
        <f t="shared" ca="1" si="4"/>
        <v>0</v>
      </c>
      <c r="M21" s="18"/>
      <c r="N21" s="21"/>
      <c r="O21" s="18"/>
      <c r="P21" s="21"/>
      <c r="Q21" s="18"/>
      <c r="R21" s="21"/>
      <c r="S21" s="18"/>
      <c r="T21" s="21"/>
      <c r="U21" s="18"/>
      <c r="V21" s="21"/>
      <c r="W21" s="18"/>
      <c r="X21" s="21"/>
      <c r="Y21" s="18"/>
      <c r="Z21" s="21"/>
      <c r="AA21" s="18"/>
      <c r="AB21" s="21"/>
      <c r="AC21" s="18"/>
      <c r="AD21" s="21"/>
      <c r="AE21" s="18"/>
      <c r="AF21" s="21"/>
      <c r="AG21" s="18"/>
      <c r="AH21" s="21"/>
      <c r="AI21" s="18"/>
      <c r="AJ21" s="21"/>
      <c r="AK21" s="18"/>
      <c r="AL21" s="21"/>
      <c r="AM21" s="18"/>
      <c r="AN21" s="21"/>
      <c r="AO21" s="18"/>
      <c r="AP21" s="21"/>
      <c r="AQ21" s="18"/>
      <c r="AR21" s="21"/>
      <c r="AS21" s="18"/>
      <c r="AT21" s="21"/>
      <c r="AU21" s="18"/>
      <c r="AV21" s="21"/>
      <c r="AW21" s="18"/>
      <c r="AX21" s="21"/>
      <c r="AY21" s="18"/>
      <c r="AZ21" s="21"/>
    </row>
    <row r="22" spans="1:52" ht="15.75" x14ac:dyDescent="0.25">
      <c r="A22" s="9">
        <v>15</v>
      </c>
      <c r="B22" s="8"/>
      <c r="C22" s="8"/>
      <c r="D22" s="8"/>
      <c r="E22" s="8"/>
      <c r="F22" s="8"/>
      <c r="G22" s="8"/>
      <c r="H22" s="11" t="b">
        <f t="shared" ca="1" si="0"/>
        <v>1</v>
      </c>
      <c r="I22" s="15" t="str">
        <f t="shared" ca="1" si="1"/>
        <v>الدائن أكبر</v>
      </c>
      <c r="J22" s="15">
        <f t="shared" ca="1" si="2"/>
        <v>0</v>
      </c>
      <c r="K22" s="18">
        <f t="shared" ca="1" si="3"/>
        <v>0</v>
      </c>
      <c r="L22" s="21">
        <f t="shared" ca="1" si="4"/>
        <v>0</v>
      </c>
      <c r="M22" s="18"/>
      <c r="N22" s="21"/>
      <c r="O22" s="18"/>
      <c r="P22" s="21"/>
      <c r="Q22" s="18"/>
      <c r="R22" s="21"/>
      <c r="S22" s="18"/>
      <c r="T22" s="21"/>
      <c r="U22" s="18"/>
      <c r="V22" s="21"/>
      <c r="W22" s="18"/>
      <c r="X22" s="21"/>
      <c r="Y22" s="18"/>
      <c r="Z22" s="21"/>
      <c r="AA22" s="18"/>
      <c r="AB22" s="21"/>
      <c r="AC22" s="18"/>
      <c r="AD22" s="21"/>
      <c r="AE22" s="18"/>
      <c r="AF22" s="21"/>
      <c r="AG22" s="18"/>
      <c r="AH22" s="21"/>
      <c r="AI22" s="18"/>
      <c r="AJ22" s="21"/>
      <c r="AK22" s="18"/>
      <c r="AL22" s="21"/>
      <c r="AM22" s="18"/>
      <c r="AN22" s="21"/>
      <c r="AO22" s="18"/>
      <c r="AP22" s="21"/>
      <c r="AQ22" s="18"/>
      <c r="AR22" s="21"/>
      <c r="AS22" s="18"/>
      <c r="AT22" s="21"/>
      <c r="AU22" s="18"/>
      <c r="AV22" s="21"/>
      <c r="AW22" s="18"/>
      <c r="AX22" s="21"/>
      <c r="AY22" s="18"/>
      <c r="AZ22" s="21"/>
    </row>
    <row r="23" spans="1:52" ht="15.75" x14ac:dyDescent="0.25">
      <c r="A23" s="9">
        <v>16</v>
      </c>
      <c r="B23" s="8"/>
      <c r="C23" s="8"/>
      <c r="D23" s="8"/>
      <c r="E23" s="8"/>
      <c r="F23" s="8"/>
      <c r="G23" s="8"/>
      <c r="H23" s="11" t="b">
        <f t="shared" ca="1" si="0"/>
        <v>1</v>
      </c>
      <c r="I23" s="15" t="str">
        <f t="shared" ca="1" si="1"/>
        <v>الدائن أكبر</v>
      </c>
      <c r="J23" s="15">
        <f t="shared" ca="1" si="2"/>
        <v>0</v>
      </c>
      <c r="K23" s="18">
        <f t="shared" ca="1" si="3"/>
        <v>0</v>
      </c>
      <c r="L23" s="21">
        <f t="shared" ca="1" si="4"/>
        <v>0</v>
      </c>
      <c r="M23" s="18"/>
      <c r="N23" s="21"/>
      <c r="O23" s="18"/>
      <c r="P23" s="21"/>
      <c r="Q23" s="18"/>
      <c r="R23" s="21"/>
      <c r="S23" s="18"/>
      <c r="T23" s="21"/>
      <c r="U23" s="18"/>
      <c r="V23" s="21"/>
      <c r="W23" s="18"/>
      <c r="X23" s="21"/>
      <c r="Y23" s="18"/>
      <c r="Z23" s="21"/>
      <c r="AA23" s="18"/>
      <c r="AB23" s="21"/>
      <c r="AC23" s="18"/>
      <c r="AD23" s="21"/>
      <c r="AE23" s="18"/>
      <c r="AF23" s="21"/>
      <c r="AG23" s="18"/>
      <c r="AH23" s="21"/>
      <c r="AI23" s="18"/>
      <c r="AJ23" s="21"/>
      <c r="AK23" s="18"/>
      <c r="AL23" s="21"/>
      <c r="AM23" s="18"/>
      <c r="AN23" s="21"/>
      <c r="AO23" s="18"/>
      <c r="AP23" s="21"/>
      <c r="AQ23" s="18"/>
      <c r="AR23" s="21"/>
      <c r="AS23" s="18"/>
      <c r="AT23" s="21"/>
      <c r="AU23" s="18"/>
      <c r="AV23" s="21"/>
      <c r="AW23" s="18"/>
      <c r="AX23" s="21"/>
      <c r="AY23" s="18"/>
      <c r="AZ23" s="21"/>
    </row>
    <row r="24" spans="1:52" ht="15.75" x14ac:dyDescent="0.25">
      <c r="A24" s="9">
        <v>17</v>
      </c>
      <c r="B24" s="8"/>
      <c r="C24" s="8"/>
      <c r="D24" s="8"/>
      <c r="E24" s="8"/>
      <c r="F24" s="8"/>
      <c r="G24" s="8"/>
      <c r="H24" s="11" t="b">
        <f t="shared" ca="1" si="0"/>
        <v>1</v>
      </c>
      <c r="I24" s="15" t="str">
        <f t="shared" ca="1" si="1"/>
        <v>الدائن أكبر</v>
      </c>
      <c r="J24" s="15">
        <f t="shared" ca="1" si="2"/>
        <v>0</v>
      </c>
      <c r="K24" s="18">
        <f t="shared" ca="1" si="3"/>
        <v>0</v>
      </c>
      <c r="L24" s="21">
        <f t="shared" ca="1" si="4"/>
        <v>0</v>
      </c>
      <c r="M24" s="18"/>
      <c r="N24" s="21"/>
      <c r="O24" s="18"/>
      <c r="P24" s="21"/>
      <c r="Q24" s="18"/>
      <c r="R24" s="21"/>
      <c r="S24" s="18"/>
      <c r="T24" s="21"/>
      <c r="U24" s="18"/>
      <c r="V24" s="21"/>
      <c r="W24" s="18"/>
      <c r="X24" s="21"/>
      <c r="Y24" s="18"/>
      <c r="Z24" s="21"/>
      <c r="AA24" s="18"/>
      <c r="AB24" s="21"/>
      <c r="AC24" s="18"/>
      <c r="AD24" s="21"/>
      <c r="AE24" s="18"/>
      <c r="AF24" s="21"/>
      <c r="AG24" s="18"/>
      <c r="AH24" s="21"/>
      <c r="AI24" s="18"/>
      <c r="AJ24" s="21"/>
      <c r="AK24" s="18"/>
      <c r="AL24" s="21"/>
      <c r="AM24" s="18"/>
      <c r="AN24" s="21"/>
      <c r="AO24" s="18"/>
      <c r="AP24" s="21"/>
      <c r="AQ24" s="18"/>
      <c r="AR24" s="21"/>
      <c r="AS24" s="18"/>
      <c r="AT24" s="21"/>
      <c r="AU24" s="18"/>
      <c r="AV24" s="21"/>
      <c r="AW24" s="18"/>
      <c r="AX24" s="21"/>
      <c r="AY24" s="18"/>
      <c r="AZ24" s="21"/>
    </row>
    <row r="25" spans="1:52" ht="15.75" x14ac:dyDescent="0.25">
      <c r="A25" s="9">
        <v>18</v>
      </c>
      <c r="B25" s="8"/>
      <c r="C25" s="8"/>
      <c r="D25" s="8"/>
      <c r="E25" s="8"/>
      <c r="F25" s="8"/>
      <c r="G25" s="8"/>
      <c r="H25" s="11" t="b">
        <f t="shared" ca="1" si="0"/>
        <v>1</v>
      </c>
      <c r="I25" s="15" t="str">
        <f t="shared" ca="1" si="1"/>
        <v>الدائن أكبر</v>
      </c>
      <c r="J25" s="15">
        <f t="shared" ca="1" si="2"/>
        <v>0</v>
      </c>
      <c r="K25" s="18">
        <f t="shared" ca="1" si="3"/>
        <v>0</v>
      </c>
      <c r="L25" s="21">
        <f t="shared" ca="1" si="4"/>
        <v>0</v>
      </c>
      <c r="M25" s="18"/>
      <c r="N25" s="21"/>
      <c r="O25" s="18"/>
      <c r="P25" s="21"/>
      <c r="Q25" s="18"/>
      <c r="R25" s="21"/>
      <c r="S25" s="18"/>
      <c r="T25" s="21"/>
      <c r="U25" s="18"/>
      <c r="V25" s="21"/>
      <c r="W25" s="18"/>
      <c r="X25" s="21"/>
      <c r="Y25" s="18"/>
      <c r="Z25" s="21"/>
      <c r="AA25" s="18"/>
      <c r="AB25" s="21"/>
      <c r="AC25" s="18"/>
      <c r="AD25" s="21"/>
      <c r="AE25" s="18"/>
      <c r="AF25" s="21"/>
      <c r="AG25" s="18"/>
      <c r="AH25" s="21"/>
      <c r="AI25" s="18"/>
      <c r="AJ25" s="21"/>
      <c r="AK25" s="18"/>
      <c r="AL25" s="21"/>
      <c r="AM25" s="18"/>
      <c r="AN25" s="21"/>
      <c r="AO25" s="18"/>
      <c r="AP25" s="21"/>
      <c r="AQ25" s="18"/>
      <c r="AR25" s="21"/>
      <c r="AS25" s="18"/>
      <c r="AT25" s="21"/>
      <c r="AU25" s="18"/>
      <c r="AV25" s="21"/>
      <c r="AW25" s="18"/>
      <c r="AX25" s="21"/>
      <c r="AY25" s="18"/>
      <c r="AZ25" s="21"/>
    </row>
    <row r="26" spans="1:52" ht="15.75" x14ac:dyDescent="0.25">
      <c r="A26" s="9">
        <v>19</v>
      </c>
      <c r="B26" s="8"/>
      <c r="C26" s="8"/>
      <c r="D26" s="8"/>
      <c r="E26" s="8"/>
      <c r="F26" s="8"/>
      <c r="G26" s="8"/>
      <c r="H26" s="11" t="b">
        <f t="shared" ca="1" si="0"/>
        <v>1</v>
      </c>
      <c r="I26" s="15" t="str">
        <f t="shared" ca="1" si="1"/>
        <v>الدائن أكبر</v>
      </c>
      <c r="J26" s="15">
        <f t="shared" ca="1" si="2"/>
        <v>0</v>
      </c>
      <c r="K26" s="18">
        <f t="shared" ca="1" si="3"/>
        <v>0</v>
      </c>
      <c r="L26" s="21">
        <f t="shared" ca="1" si="4"/>
        <v>0</v>
      </c>
      <c r="M26" s="18"/>
      <c r="N26" s="21"/>
      <c r="O26" s="18"/>
      <c r="P26" s="21"/>
      <c r="Q26" s="18"/>
      <c r="R26" s="21"/>
      <c r="S26" s="18"/>
      <c r="T26" s="21"/>
      <c r="U26" s="18"/>
      <c r="V26" s="21"/>
      <c r="W26" s="18"/>
      <c r="X26" s="21"/>
      <c r="Y26" s="18"/>
      <c r="Z26" s="21"/>
      <c r="AA26" s="18"/>
      <c r="AB26" s="21"/>
      <c r="AC26" s="18"/>
      <c r="AD26" s="21"/>
      <c r="AE26" s="18"/>
      <c r="AF26" s="21"/>
      <c r="AG26" s="18"/>
      <c r="AH26" s="21"/>
      <c r="AI26" s="18"/>
      <c r="AJ26" s="21"/>
      <c r="AK26" s="18"/>
      <c r="AL26" s="21"/>
      <c r="AM26" s="18"/>
      <c r="AN26" s="21"/>
      <c r="AO26" s="18"/>
      <c r="AP26" s="21"/>
      <c r="AQ26" s="18"/>
      <c r="AR26" s="21"/>
      <c r="AS26" s="18"/>
      <c r="AT26" s="21"/>
      <c r="AU26" s="18"/>
      <c r="AV26" s="21"/>
      <c r="AW26" s="18"/>
      <c r="AX26" s="21"/>
      <c r="AY26" s="18"/>
      <c r="AZ26" s="21"/>
    </row>
    <row r="27" spans="1:52" ht="15.75" x14ac:dyDescent="0.25">
      <c r="A27" s="9">
        <v>20</v>
      </c>
      <c r="B27" s="8"/>
      <c r="C27" s="8"/>
      <c r="D27" s="8"/>
      <c r="E27" s="8"/>
      <c r="F27" s="8"/>
      <c r="G27" s="8"/>
      <c r="H27" s="11" t="b">
        <f t="shared" ca="1" si="0"/>
        <v>1</v>
      </c>
      <c r="I27" s="15" t="str">
        <f t="shared" ca="1" si="1"/>
        <v>الدائن أكبر</v>
      </c>
      <c r="J27" s="15">
        <f t="shared" ca="1" si="2"/>
        <v>0</v>
      </c>
      <c r="K27" s="18">
        <f t="shared" ca="1" si="3"/>
        <v>0</v>
      </c>
      <c r="L27" s="21">
        <f t="shared" ca="1" si="4"/>
        <v>0</v>
      </c>
      <c r="M27" s="18"/>
      <c r="N27" s="21"/>
      <c r="O27" s="18"/>
      <c r="P27" s="21"/>
      <c r="Q27" s="18"/>
      <c r="R27" s="21"/>
      <c r="S27" s="18"/>
      <c r="T27" s="21"/>
      <c r="U27" s="18"/>
      <c r="V27" s="21"/>
      <c r="W27" s="18"/>
      <c r="X27" s="21"/>
      <c r="Y27" s="18"/>
      <c r="Z27" s="21"/>
      <c r="AA27" s="18"/>
      <c r="AB27" s="21"/>
      <c r="AC27" s="18"/>
      <c r="AD27" s="21"/>
      <c r="AE27" s="18"/>
      <c r="AF27" s="21"/>
      <c r="AG27" s="18"/>
      <c r="AH27" s="21"/>
      <c r="AI27" s="18"/>
      <c r="AJ27" s="21"/>
      <c r="AK27" s="18"/>
      <c r="AL27" s="21"/>
      <c r="AM27" s="18"/>
      <c r="AN27" s="21"/>
      <c r="AO27" s="18"/>
      <c r="AP27" s="21"/>
      <c r="AQ27" s="18"/>
      <c r="AR27" s="21"/>
      <c r="AS27" s="18"/>
      <c r="AT27" s="21"/>
      <c r="AU27" s="18"/>
      <c r="AV27" s="21"/>
      <c r="AW27" s="18"/>
      <c r="AX27" s="21"/>
      <c r="AY27" s="18"/>
      <c r="AZ27" s="21"/>
    </row>
    <row r="28" spans="1:52" ht="15.75" x14ac:dyDescent="0.25">
      <c r="A28" s="9">
        <v>21</v>
      </c>
      <c r="B28" s="8"/>
      <c r="C28" s="8"/>
      <c r="D28" s="8"/>
      <c r="E28" s="8"/>
      <c r="F28" s="8"/>
      <c r="G28" s="8"/>
      <c r="H28" s="11" t="b">
        <f t="shared" ca="1" si="0"/>
        <v>1</v>
      </c>
      <c r="I28" s="15" t="str">
        <f t="shared" ca="1" si="1"/>
        <v>الدائن أكبر</v>
      </c>
      <c r="J28" s="15">
        <f t="shared" ca="1" si="2"/>
        <v>0</v>
      </c>
      <c r="K28" s="18">
        <f t="shared" ca="1" si="3"/>
        <v>0</v>
      </c>
      <c r="L28" s="21">
        <f t="shared" ca="1" si="4"/>
        <v>0</v>
      </c>
      <c r="M28" s="18"/>
      <c r="N28" s="21"/>
      <c r="O28" s="18"/>
      <c r="P28" s="21"/>
      <c r="Q28" s="18"/>
      <c r="R28" s="21"/>
      <c r="S28" s="18"/>
      <c r="T28" s="21"/>
      <c r="U28" s="18"/>
      <c r="V28" s="21"/>
      <c r="W28" s="18"/>
      <c r="X28" s="21"/>
      <c r="Y28" s="18"/>
      <c r="Z28" s="21"/>
      <c r="AA28" s="18"/>
      <c r="AB28" s="21"/>
      <c r="AC28" s="18"/>
      <c r="AD28" s="21"/>
      <c r="AE28" s="18"/>
      <c r="AF28" s="21"/>
      <c r="AG28" s="18"/>
      <c r="AH28" s="21"/>
      <c r="AI28" s="18"/>
      <c r="AJ28" s="21"/>
      <c r="AK28" s="18"/>
      <c r="AL28" s="21"/>
      <c r="AM28" s="18"/>
      <c r="AN28" s="21"/>
      <c r="AO28" s="18"/>
      <c r="AP28" s="21"/>
      <c r="AQ28" s="18"/>
      <c r="AR28" s="21"/>
      <c r="AS28" s="18"/>
      <c r="AT28" s="21"/>
      <c r="AU28" s="18"/>
      <c r="AV28" s="21"/>
      <c r="AW28" s="18"/>
      <c r="AX28" s="21"/>
      <c r="AY28" s="18"/>
      <c r="AZ28" s="21"/>
    </row>
    <row r="29" spans="1:52" ht="15.75" x14ac:dyDescent="0.25">
      <c r="A29" s="9">
        <v>22</v>
      </c>
      <c r="B29" s="8"/>
      <c r="C29" s="8"/>
      <c r="D29" s="8"/>
      <c r="E29" s="8"/>
      <c r="F29" s="8"/>
      <c r="G29" s="8"/>
      <c r="H29" s="11" t="b">
        <f t="shared" ca="1" si="0"/>
        <v>1</v>
      </c>
      <c r="I29" s="15" t="str">
        <f t="shared" ca="1" si="1"/>
        <v>الدائن أكبر</v>
      </c>
      <c r="J29" s="15">
        <f t="shared" ca="1" si="2"/>
        <v>0</v>
      </c>
      <c r="K29" s="18">
        <f t="shared" ca="1" si="3"/>
        <v>0</v>
      </c>
      <c r="L29" s="21">
        <f t="shared" ca="1" si="4"/>
        <v>0</v>
      </c>
      <c r="M29" s="18"/>
      <c r="N29" s="21"/>
      <c r="O29" s="18"/>
      <c r="P29" s="21"/>
      <c r="Q29" s="18"/>
      <c r="R29" s="21"/>
      <c r="S29" s="18"/>
      <c r="T29" s="21"/>
      <c r="U29" s="18"/>
      <c r="V29" s="21"/>
      <c r="W29" s="18"/>
      <c r="X29" s="21"/>
      <c r="Y29" s="18"/>
      <c r="Z29" s="21"/>
      <c r="AA29" s="18"/>
      <c r="AB29" s="21"/>
      <c r="AC29" s="18"/>
      <c r="AD29" s="21"/>
      <c r="AE29" s="18"/>
      <c r="AF29" s="21"/>
      <c r="AG29" s="18"/>
      <c r="AH29" s="21"/>
      <c r="AI29" s="18"/>
      <c r="AJ29" s="21"/>
      <c r="AK29" s="18"/>
      <c r="AL29" s="21"/>
      <c r="AM29" s="18"/>
      <c r="AN29" s="21"/>
      <c r="AO29" s="18"/>
      <c r="AP29" s="21"/>
      <c r="AQ29" s="18"/>
      <c r="AR29" s="21"/>
      <c r="AS29" s="18"/>
      <c r="AT29" s="21"/>
      <c r="AU29" s="18"/>
      <c r="AV29" s="21"/>
      <c r="AW29" s="18"/>
      <c r="AX29" s="21"/>
      <c r="AY29" s="18"/>
      <c r="AZ29" s="21"/>
    </row>
    <row r="30" spans="1:52" ht="15.75" x14ac:dyDescent="0.25">
      <c r="A30" s="9">
        <v>23</v>
      </c>
      <c r="B30" s="8"/>
      <c r="C30" s="8"/>
      <c r="D30" s="8"/>
      <c r="E30" s="8"/>
      <c r="F30" s="8"/>
      <c r="G30" s="8"/>
      <c r="H30" s="11" t="b">
        <f t="shared" ca="1" si="0"/>
        <v>1</v>
      </c>
      <c r="I30" s="15" t="str">
        <f t="shared" ca="1" si="1"/>
        <v>الدائن أكبر</v>
      </c>
      <c r="J30" s="15">
        <f t="shared" ca="1" si="2"/>
        <v>0</v>
      </c>
      <c r="K30" s="18">
        <f t="shared" ca="1" si="3"/>
        <v>0</v>
      </c>
      <c r="L30" s="21">
        <f t="shared" ca="1" si="4"/>
        <v>0</v>
      </c>
      <c r="M30" s="18"/>
      <c r="N30" s="21"/>
      <c r="O30" s="18"/>
      <c r="P30" s="21"/>
      <c r="Q30" s="18"/>
      <c r="R30" s="21"/>
      <c r="S30" s="18"/>
      <c r="T30" s="21"/>
      <c r="U30" s="18"/>
      <c r="V30" s="21"/>
      <c r="W30" s="18"/>
      <c r="X30" s="21"/>
      <c r="Y30" s="18"/>
      <c r="Z30" s="21"/>
      <c r="AA30" s="18"/>
      <c r="AB30" s="21"/>
      <c r="AC30" s="18"/>
      <c r="AD30" s="21"/>
      <c r="AE30" s="18"/>
      <c r="AF30" s="21"/>
      <c r="AG30" s="18"/>
      <c r="AH30" s="21"/>
      <c r="AI30" s="18"/>
      <c r="AJ30" s="21"/>
      <c r="AK30" s="18"/>
      <c r="AL30" s="21"/>
      <c r="AM30" s="18"/>
      <c r="AN30" s="21"/>
      <c r="AO30" s="18"/>
      <c r="AP30" s="21"/>
      <c r="AQ30" s="18"/>
      <c r="AR30" s="21"/>
      <c r="AS30" s="18"/>
      <c r="AT30" s="21"/>
      <c r="AU30" s="18"/>
      <c r="AV30" s="21"/>
      <c r="AW30" s="18"/>
      <c r="AX30" s="21"/>
      <c r="AY30" s="18"/>
      <c r="AZ30" s="21"/>
    </row>
    <row r="31" spans="1:52" ht="15.75" x14ac:dyDescent="0.25">
      <c r="A31" s="9">
        <v>24</v>
      </c>
      <c r="B31" s="8"/>
      <c r="C31" s="8"/>
      <c r="D31" s="8"/>
      <c r="E31" s="8"/>
      <c r="F31" s="8"/>
      <c r="G31" s="8"/>
      <c r="H31" s="11" t="b">
        <f t="shared" ca="1" si="0"/>
        <v>1</v>
      </c>
      <c r="I31" s="15" t="str">
        <f t="shared" ca="1" si="1"/>
        <v>الدائن أكبر</v>
      </c>
      <c r="J31" s="15">
        <f t="shared" ca="1" si="2"/>
        <v>0</v>
      </c>
      <c r="K31" s="18">
        <f t="shared" ca="1" si="3"/>
        <v>0</v>
      </c>
      <c r="L31" s="21">
        <f t="shared" ca="1" si="4"/>
        <v>0</v>
      </c>
      <c r="M31" s="18"/>
      <c r="N31" s="21"/>
      <c r="O31" s="18"/>
      <c r="P31" s="21"/>
      <c r="Q31" s="18"/>
      <c r="R31" s="21"/>
      <c r="S31" s="18"/>
      <c r="T31" s="21"/>
      <c r="U31" s="18"/>
      <c r="V31" s="21"/>
      <c r="W31" s="18"/>
      <c r="X31" s="21"/>
      <c r="Y31" s="18"/>
      <c r="Z31" s="21"/>
      <c r="AA31" s="18"/>
      <c r="AB31" s="21"/>
      <c r="AC31" s="18"/>
      <c r="AD31" s="21"/>
      <c r="AE31" s="18"/>
      <c r="AF31" s="21"/>
      <c r="AG31" s="18"/>
      <c r="AH31" s="21"/>
      <c r="AI31" s="18"/>
      <c r="AJ31" s="21"/>
      <c r="AK31" s="18"/>
      <c r="AL31" s="21"/>
      <c r="AM31" s="18"/>
      <c r="AN31" s="21"/>
      <c r="AO31" s="18"/>
      <c r="AP31" s="21"/>
      <c r="AQ31" s="18"/>
      <c r="AR31" s="21"/>
      <c r="AS31" s="18"/>
      <c r="AT31" s="21"/>
      <c r="AU31" s="18"/>
      <c r="AV31" s="21"/>
      <c r="AW31" s="18"/>
      <c r="AX31" s="21"/>
      <c r="AY31" s="18"/>
      <c r="AZ31" s="21"/>
    </row>
    <row r="32" spans="1:52" ht="15.75" x14ac:dyDescent="0.25">
      <c r="A32" s="9">
        <v>25</v>
      </c>
      <c r="B32" s="8"/>
      <c r="C32" s="8"/>
      <c r="D32" s="8"/>
      <c r="E32" s="8"/>
      <c r="F32" s="8"/>
      <c r="G32" s="8"/>
      <c r="H32" s="11" t="b">
        <f t="shared" ca="1" si="0"/>
        <v>1</v>
      </c>
      <c r="I32" s="15" t="str">
        <f t="shared" ca="1" si="1"/>
        <v>الدائن أكبر</v>
      </c>
      <c r="J32" s="15">
        <f t="shared" ca="1" si="2"/>
        <v>0</v>
      </c>
      <c r="K32" s="18">
        <f t="shared" ca="1" si="3"/>
        <v>0</v>
      </c>
      <c r="L32" s="21">
        <f t="shared" ca="1" si="4"/>
        <v>0</v>
      </c>
      <c r="M32" s="18"/>
      <c r="N32" s="21"/>
      <c r="O32" s="18"/>
      <c r="P32" s="21"/>
      <c r="Q32" s="18"/>
      <c r="R32" s="21"/>
      <c r="S32" s="18"/>
      <c r="T32" s="21"/>
      <c r="U32" s="18"/>
      <c r="V32" s="21"/>
      <c r="W32" s="18"/>
      <c r="X32" s="21"/>
      <c r="Y32" s="18"/>
      <c r="Z32" s="21"/>
      <c r="AA32" s="18"/>
      <c r="AB32" s="21"/>
      <c r="AC32" s="18"/>
      <c r="AD32" s="21"/>
      <c r="AE32" s="18"/>
      <c r="AF32" s="21"/>
      <c r="AG32" s="18"/>
      <c r="AH32" s="21"/>
      <c r="AI32" s="18"/>
      <c r="AJ32" s="21"/>
      <c r="AK32" s="18"/>
      <c r="AL32" s="21"/>
      <c r="AM32" s="18"/>
      <c r="AN32" s="21"/>
      <c r="AO32" s="18"/>
      <c r="AP32" s="21"/>
      <c r="AQ32" s="18"/>
      <c r="AR32" s="21"/>
      <c r="AS32" s="18"/>
      <c r="AT32" s="21"/>
      <c r="AU32" s="18"/>
      <c r="AV32" s="21"/>
      <c r="AW32" s="18"/>
      <c r="AX32" s="21"/>
      <c r="AY32" s="18"/>
      <c r="AZ32" s="21"/>
    </row>
    <row r="33" spans="1:52" ht="15.75" x14ac:dyDescent="0.25">
      <c r="A33" s="9">
        <v>26</v>
      </c>
      <c r="B33" s="8"/>
      <c r="C33" s="8"/>
      <c r="D33" s="8"/>
      <c r="E33" s="8"/>
      <c r="F33" s="8"/>
      <c r="G33" s="8"/>
      <c r="H33" s="11" t="b">
        <f t="shared" ca="1" si="0"/>
        <v>1</v>
      </c>
      <c r="I33" s="15" t="str">
        <f t="shared" ca="1" si="1"/>
        <v>الدائن أكبر</v>
      </c>
      <c r="J33" s="15">
        <f t="shared" ca="1" si="2"/>
        <v>0</v>
      </c>
      <c r="K33" s="18">
        <f t="shared" ca="1" si="3"/>
        <v>0</v>
      </c>
      <c r="L33" s="21">
        <f t="shared" ca="1" si="4"/>
        <v>0</v>
      </c>
      <c r="M33" s="18"/>
      <c r="N33" s="21"/>
      <c r="O33" s="18"/>
      <c r="P33" s="21"/>
      <c r="Q33" s="18"/>
      <c r="R33" s="21"/>
      <c r="S33" s="18"/>
      <c r="T33" s="21"/>
      <c r="U33" s="18"/>
      <c r="V33" s="21"/>
      <c r="W33" s="18"/>
      <c r="X33" s="21"/>
      <c r="Y33" s="18"/>
      <c r="Z33" s="21"/>
      <c r="AA33" s="18"/>
      <c r="AB33" s="21"/>
      <c r="AC33" s="18"/>
      <c r="AD33" s="21"/>
      <c r="AE33" s="18"/>
      <c r="AF33" s="21"/>
      <c r="AG33" s="18"/>
      <c r="AH33" s="21"/>
      <c r="AI33" s="18"/>
      <c r="AJ33" s="21"/>
      <c r="AK33" s="18"/>
      <c r="AL33" s="21"/>
      <c r="AM33" s="18"/>
      <c r="AN33" s="21"/>
      <c r="AO33" s="18"/>
      <c r="AP33" s="21"/>
      <c r="AQ33" s="18"/>
      <c r="AR33" s="21"/>
      <c r="AS33" s="18"/>
      <c r="AT33" s="21"/>
      <c r="AU33" s="18"/>
      <c r="AV33" s="21"/>
      <c r="AW33" s="18"/>
      <c r="AX33" s="21"/>
      <c r="AY33" s="18"/>
      <c r="AZ33" s="21"/>
    </row>
    <row r="34" spans="1:52" ht="15.75" x14ac:dyDescent="0.25">
      <c r="A34" s="9">
        <v>27</v>
      </c>
      <c r="B34" s="8"/>
      <c r="C34" s="8"/>
      <c r="D34" s="8"/>
      <c r="E34" s="8"/>
      <c r="F34" s="8"/>
      <c r="G34" s="8"/>
      <c r="H34" s="11" t="b">
        <f t="shared" ca="1" si="0"/>
        <v>1</v>
      </c>
      <c r="I34" s="15" t="str">
        <f t="shared" ca="1" si="1"/>
        <v>الدائن أكبر</v>
      </c>
      <c r="J34" s="15">
        <f t="shared" ca="1" si="2"/>
        <v>0</v>
      </c>
      <c r="K34" s="18">
        <f t="shared" ca="1" si="3"/>
        <v>0</v>
      </c>
      <c r="L34" s="21">
        <f t="shared" ca="1" si="4"/>
        <v>0</v>
      </c>
      <c r="M34" s="18"/>
      <c r="N34" s="21"/>
      <c r="O34" s="18"/>
      <c r="P34" s="21"/>
      <c r="Q34" s="18"/>
      <c r="R34" s="21"/>
      <c r="S34" s="18"/>
      <c r="T34" s="21"/>
      <c r="U34" s="18"/>
      <c r="V34" s="21"/>
      <c r="W34" s="18"/>
      <c r="X34" s="21"/>
      <c r="Y34" s="18"/>
      <c r="Z34" s="21"/>
      <c r="AA34" s="18"/>
      <c r="AB34" s="21"/>
      <c r="AC34" s="18"/>
      <c r="AD34" s="21"/>
      <c r="AE34" s="18"/>
      <c r="AF34" s="21"/>
      <c r="AG34" s="18"/>
      <c r="AH34" s="21"/>
      <c r="AI34" s="18"/>
      <c r="AJ34" s="21"/>
      <c r="AK34" s="18"/>
      <c r="AL34" s="21"/>
      <c r="AM34" s="18"/>
      <c r="AN34" s="21"/>
      <c r="AO34" s="18"/>
      <c r="AP34" s="21"/>
      <c r="AQ34" s="18"/>
      <c r="AR34" s="21"/>
      <c r="AS34" s="18"/>
      <c r="AT34" s="21"/>
      <c r="AU34" s="18"/>
      <c r="AV34" s="21"/>
      <c r="AW34" s="18"/>
      <c r="AX34" s="21"/>
      <c r="AY34" s="18"/>
      <c r="AZ34" s="21"/>
    </row>
    <row r="35" spans="1:52" ht="15.75" x14ac:dyDescent="0.25">
      <c r="A35" s="9">
        <v>28</v>
      </c>
      <c r="B35" s="8"/>
      <c r="C35" s="8"/>
      <c r="D35" s="8"/>
      <c r="E35" s="8"/>
      <c r="F35" s="8"/>
      <c r="G35" s="8"/>
      <c r="H35" s="11" t="b">
        <f t="shared" ca="1" si="0"/>
        <v>1</v>
      </c>
      <c r="I35" s="15" t="str">
        <f t="shared" ca="1" si="1"/>
        <v>الدائن أكبر</v>
      </c>
      <c r="J35" s="15">
        <f t="shared" ca="1" si="2"/>
        <v>0</v>
      </c>
      <c r="K35" s="18">
        <f t="shared" ca="1" si="3"/>
        <v>0</v>
      </c>
      <c r="L35" s="21">
        <f t="shared" ca="1" si="4"/>
        <v>0</v>
      </c>
      <c r="M35" s="18"/>
      <c r="N35" s="21"/>
      <c r="O35" s="18"/>
      <c r="P35" s="21"/>
      <c r="Q35" s="18"/>
      <c r="R35" s="21"/>
      <c r="S35" s="18"/>
      <c r="T35" s="21"/>
      <c r="U35" s="18"/>
      <c r="V35" s="21"/>
      <c r="W35" s="18"/>
      <c r="X35" s="21"/>
      <c r="Y35" s="18"/>
      <c r="Z35" s="21"/>
      <c r="AA35" s="18"/>
      <c r="AB35" s="21"/>
      <c r="AC35" s="18"/>
      <c r="AD35" s="21"/>
      <c r="AE35" s="18"/>
      <c r="AF35" s="21"/>
      <c r="AG35" s="18"/>
      <c r="AH35" s="21"/>
      <c r="AI35" s="18"/>
      <c r="AJ35" s="21"/>
      <c r="AK35" s="18"/>
      <c r="AL35" s="21"/>
      <c r="AM35" s="18"/>
      <c r="AN35" s="21"/>
      <c r="AO35" s="18"/>
      <c r="AP35" s="21"/>
      <c r="AQ35" s="18"/>
      <c r="AR35" s="21"/>
      <c r="AS35" s="18"/>
      <c r="AT35" s="21"/>
      <c r="AU35" s="18"/>
      <c r="AV35" s="21"/>
      <c r="AW35" s="18"/>
      <c r="AX35" s="21"/>
      <c r="AY35" s="18"/>
      <c r="AZ35" s="21"/>
    </row>
    <row r="36" spans="1:52" ht="15.75" x14ac:dyDescent="0.25">
      <c r="A36" s="9">
        <v>29</v>
      </c>
      <c r="B36" s="8"/>
      <c r="C36" s="8"/>
      <c r="D36" s="8"/>
      <c r="E36" s="8"/>
      <c r="F36" s="8"/>
      <c r="G36" s="8"/>
      <c r="H36" s="11" t="b">
        <f t="shared" ca="1" si="0"/>
        <v>1</v>
      </c>
      <c r="I36" s="15" t="str">
        <f t="shared" ca="1" si="1"/>
        <v>الدائن أكبر</v>
      </c>
      <c r="J36" s="15">
        <f t="shared" ca="1" si="2"/>
        <v>0</v>
      </c>
      <c r="K36" s="18">
        <f t="shared" ca="1" si="3"/>
        <v>0</v>
      </c>
      <c r="L36" s="21">
        <f t="shared" ca="1" si="4"/>
        <v>0</v>
      </c>
      <c r="M36" s="18"/>
      <c r="N36" s="21"/>
      <c r="O36" s="18"/>
      <c r="P36" s="21"/>
      <c r="Q36" s="18"/>
      <c r="R36" s="21"/>
      <c r="S36" s="18"/>
      <c r="T36" s="21"/>
      <c r="U36" s="18"/>
      <c r="V36" s="21"/>
      <c r="W36" s="18"/>
      <c r="X36" s="21"/>
      <c r="Y36" s="18"/>
      <c r="Z36" s="21"/>
      <c r="AA36" s="18"/>
      <c r="AB36" s="21"/>
      <c r="AC36" s="18"/>
      <c r="AD36" s="21"/>
      <c r="AE36" s="18"/>
      <c r="AF36" s="21"/>
      <c r="AG36" s="18"/>
      <c r="AH36" s="21"/>
      <c r="AI36" s="18"/>
      <c r="AJ36" s="21"/>
      <c r="AK36" s="18"/>
      <c r="AL36" s="21"/>
      <c r="AM36" s="18"/>
      <c r="AN36" s="21"/>
      <c r="AO36" s="18"/>
      <c r="AP36" s="21"/>
      <c r="AQ36" s="18"/>
      <c r="AR36" s="21"/>
      <c r="AS36" s="18"/>
      <c r="AT36" s="21"/>
      <c r="AU36" s="18"/>
      <c r="AV36" s="21"/>
      <c r="AW36" s="18"/>
      <c r="AX36" s="21"/>
      <c r="AY36" s="18"/>
      <c r="AZ36" s="21"/>
    </row>
    <row r="37" spans="1:52" ht="15.75" x14ac:dyDescent="0.25">
      <c r="A37" s="9">
        <v>30</v>
      </c>
      <c r="B37" s="8"/>
      <c r="C37" s="8"/>
      <c r="D37" s="8"/>
      <c r="E37" s="8"/>
      <c r="F37" s="8"/>
      <c r="G37" s="8"/>
      <c r="H37" s="11" t="b">
        <f t="shared" ca="1" si="0"/>
        <v>1</v>
      </c>
      <c r="I37" s="15" t="str">
        <f t="shared" ca="1" si="1"/>
        <v>الدائن أكبر</v>
      </c>
      <c r="J37" s="15">
        <f t="shared" ca="1" si="2"/>
        <v>0</v>
      </c>
      <c r="K37" s="18">
        <f t="shared" ca="1" si="3"/>
        <v>0</v>
      </c>
      <c r="L37" s="21">
        <f t="shared" ca="1" si="4"/>
        <v>0</v>
      </c>
      <c r="M37" s="18"/>
      <c r="N37" s="21"/>
      <c r="O37" s="18"/>
      <c r="P37" s="21"/>
      <c r="Q37" s="18"/>
      <c r="R37" s="21"/>
      <c r="S37" s="18"/>
      <c r="T37" s="21"/>
      <c r="U37" s="18"/>
      <c r="V37" s="21"/>
      <c r="W37" s="18"/>
      <c r="X37" s="21"/>
      <c r="Y37" s="18"/>
      <c r="Z37" s="21"/>
      <c r="AA37" s="18"/>
      <c r="AB37" s="21"/>
      <c r="AC37" s="18"/>
      <c r="AD37" s="21"/>
      <c r="AE37" s="18"/>
      <c r="AF37" s="21"/>
      <c r="AG37" s="18"/>
      <c r="AH37" s="21"/>
      <c r="AI37" s="18"/>
      <c r="AJ37" s="21"/>
      <c r="AK37" s="18"/>
      <c r="AL37" s="21"/>
      <c r="AM37" s="18"/>
      <c r="AN37" s="21"/>
      <c r="AO37" s="18"/>
      <c r="AP37" s="21"/>
      <c r="AQ37" s="18"/>
      <c r="AR37" s="21"/>
      <c r="AS37" s="18"/>
      <c r="AT37" s="21"/>
      <c r="AU37" s="18"/>
      <c r="AV37" s="21"/>
      <c r="AW37" s="18"/>
      <c r="AX37" s="21"/>
      <c r="AY37" s="18"/>
      <c r="AZ37" s="21"/>
    </row>
    <row r="38" spans="1:52" ht="16.5" thickBot="1" x14ac:dyDescent="0.3">
      <c r="A38" s="12">
        <v>31</v>
      </c>
      <c r="B38" s="13"/>
      <c r="C38" s="13"/>
      <c r="D38" s="13"/>
      <c r="E38" s="13"/>
      <c r="F38" s="13"/>
      <c r="G38" s="13"/>
      <c r="H38" s="11" t="b">
        <f t="shared" ca="1" si="0"/>
        <v>1</v>
      </c>
      <c r="I38" s="15" t="str">
        <f t="shared" ca="1" si="1"/>
        <v>الدائن أكبر</v>
      </c>
      <c r="J38" s="15">
        <f t="shared" ca="1" si="2"/>
        <v>0</v>
      </c>
      <c r="K38" s="18">
        <f t="shared" ca="1" si="3"/>
        <v>0</v>
      </c>
      <c r="L38" s="21">
        <f t="shared" ca="1" si="4"/>
        <v>0</v>
      </c>
      <c r="M38" s="18"/>
      <c r="N38" s="21"/>
      <c r="O38" s="18"/>
      <c r="P38" s="21"/>
      <c r="Q38" s="18"/>
      <c r="R38" s="21"/>
      <c r="S38" s="18"/>
      <c r="T38" s="21"/>
      <c r="U38" s="18"/>
      <c r="V38" s="21"/>
      <c r="W38" s="18"/>
      <c r="X38" s="21"/>
      <c r="Y38" s="18"/>
      <c r="Z38" s="21"/>
      <c r="AA38" s="18"/>
      <c r="AB38" s="21"/>
      <c r="AC38" s="18"/>
      <c r="AD38" s="21"/>
      <c r="AE38" s="18"/>
      <c r="AF38" s="21"/>
      <c r="AG38" s="18"/>
      <c r="AH38" s="21"/>
      <c r="AI38" s="18"/>
      <c r="AJ38" s="21"/>
      <c r="AK38" s="18"/>
      <c r="AL38" s="21"/>
      <c r="AM38" s="18"/>
      <c r="AN38" s="21"/>
      <c r="AO38" s="18"/>
      <c r="AP38" s="21"/>
      <c r="AQ38" s="18"/>
      <c r="AR38" s="21"/>
      <c r="AS38" s="18"/>
      <c r="AT38" s="21"/>
      <c r="AU38" s="18"/>
      <c r="AV38" s="21"/>
      <c r="AW38" s="18"/>
      <c r="AX38" s="21"/>
      <c r="AY38" s="18"/>
      <c r="AZ38" s="21"/>
    </row>
    <row r="39" spans="1:52" ht="24" customHeight="1" thickBot="1" x14ac:dyDescent="0.3">
      <c r="A39" s="192" t="s">
        <v>35</v>
      </c>
      <c r="B39" s="193"/>
      <c r="C39" s="193"/>
      <c r="D39" s="193"/>
      <c r="E39" s="193"/>
      <c r="F39" s="193"/>
      <c r="G39" s="193"/>
      <c r="H39" s="193"/>
      <c r="I39" s="14"/>
      <c r="J39" s="14">
        <f ca="1">SUM(J8:J38)</f>
        <v>0</v>
      </c>
      <c r="K39" s="16">
        <f t="shared" ref="K39:AZ39" ca="1" si="5">SUM(K8:K38)</f>
        <v>50000</v>
      </c>
      <c r="L39" s="19">
        <f t="shared" ca="1" si="5"/>
        <v>50000</v>
      </c>
      <c r="M39" s="16">
        <f t="shared" si="5"/>
        <v>0</v>
      </c>
      <c r="N39" s="19">
        <f t="shared" si="5"/>
        <v>0</v>
      </c>
      <c r="O39" s="16">
        <f t="shared" si="5"/>
        <v>0</v>
      </c>
      <c r="P39" s="19">
        <f t="shared" si="5"/>
        <v>0</v>
      </c>
      <c r="Q39" s="16">
        <f t="shared" si="5"/>
        <v>0</v>
      </c>
      <c r="R39" s="19">
        <f t="shared" si="5"/>
        <v>0</v>
      </c>
      <c r="S39" s="16">
        <f t="shared" si="5"/>
        <v>50000</v>
      </c>
      <c r="T39" s="19">
        <f t="shared" si="5"/>
        <v>0</v>
      </c>
      <c r="U39" s="16">
        <f t="shared" si="5"/>
        <v>0</v>
      </c>
      <c r="V39" s="19">
        <f t="shared" si="5"/>
        <v>0</v>
      </c>
      <c r="W39" s="16">
        <f t="shared" si="5"/>
        <v>0</v>
      </c>
      <c r="X39" s="19">
        <f t="shared" si="5"/>
        <v>50000</v>
      </c>
      <c r="Y39" s="16">
        <f t="shared" si="5"/>
        <v>0</v>
      </c>
      <c r="Z39" s="19">
        <f t="shared" si="5"/>
        <v>0</v>
      </c>
      <c r="AA39" s="16">
        <f t="shared" si="5"/>
        <v>0</v>
      </c>
      <c r="AB39" s="19">
        <f t="shared" si="5"/>
        <v>0</v>
      </c>
      <c r="AC39" s="16">
        <f t="shared" si="5"/>
        <v>0</v>
      </c>
      <c r="AD39" s="19">
        <f t="shared" si="5"/>
        <v>0</v>
      </c>
      <c r="AE39" s="16">
        <f t="shared" si="5"/>
        <v>0</v>
      </c>
      <c r="AF39" s="19">
        <f t="shared" si="5"/>
        <v>0</v>
      </c>
      <c r="AG39" s="16">
        <f t="shared" si="5"/>
        <v>0</v>
      </c>
      <c r="AH39" s="19">
        <f t="shared" si="5"/>
        <v>0</v>
      </c>
      <c r="AI39" s="16">
        <f t="shared" si="5"/>
        <v>0</v>
      </c>
      <c r="AJ39" s="19">
        <f t="shared" si="5"/>
        <v>0</v>
      </c>
      <c r="AK39" s="16">
        <f t="shared" si="5"/>
        <v>0</v>
      </c>
      <c r="AL39" s="19">
        <f t="shared" si="5"/>
        <v>0</v>
      </c>
      <c r="AM39" s="16">
        <f t="shared" si="5"/>
        <v>0</v>
      </c>
      <c r="AN39" s="19">
        <f t="shared" si="5"/>
        <v>0</v>
      </c>
      <c r="AO39" s="16">
        <f t="shared" si="5"/>
        <v>0</v>
      </c>
      <c r="AP39" s="19">
        <f t="shared" si="5"/>
        <v>0</v>
      </c>
      <c r="AQ39" s="16">
        <f t="shared" si="5"/>
        <v>0</v>
      </c>
      <c r="AR39" s="19">
        <f t="shared" si="5"/>
        <v>0</v>
      </c>
      <c r="AS39" s="16">
        <f t="shared" si="5"/>
        <v>0</v>
      </c>
      <c r="AT39" s="19">
        <f t="shared" si="5"/>
        <v>0</v>
      </c>
      <c r="AU39" s="16">
        <f t="shared" si="5"/>
        <v>0</v>
      </c>
      <c r="AV39" s="19">
        <f t="shared" si="5"/>
        <v>0</v>
      </c>
      <c r="AW39" s="16">
        <f t="shared" si="5"/>
        <v>0</v>
      </c>
      <c r="AX39" s="19">
        <f t="shared" si="5"/>
        <v>0</v>
      </c>
      <c r="AY39" s="16">
        <f t="shared" si="5"/>
        <v>0</v>
      </c>
      <c r="AZ39" s="19">
        <f t="shared" si="5"/>
        <v>0</v>
      </c>
    </row>
  </sheetData>
  <mergeCells count="49">
    <mergeCell ref="Y4:Z4"/>
    <mergeCell ref="M4:N4"/>
    <mergeCell ref="O4:P4"/>
    <mergeCell ref="Q4:R4"/>
    <mergeCell ref="S4:T4"/>
    <mergeCell ref="U4:V4"/>
    <mergeCell ref="W4:X4"/>
    <mergeCell ref="AY4:AZ4"/>
    <mergeCell ref="A6:A7"/>
    <mergeCell ref="B6:B7"/>
    <mergeCell ref="C6:C7"/>
    <mergeCell ref="E6:G6"/>
    <mergeCell ref="H6:H7"/>
    <mergeCell ref="I6:J7"/>
    <mergeCell ref="K6:L6"/>
    <mergeCell ref="M6:N6"/>
    <mergeCell ref="AK4:AL4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Q6:R6"/>
    <mergeCell ref="S6:T6"/>
    <mergeCell ref="U6:V6"/>
    <mergeCell ref="W6:X6"/>
    <mergeCell ref="Y6:Z6"/>
    <mergeCell ref="D6:D7"/>
    <mergeCell ref="AY6:AZ6"/>
    <mergeCell ref="A39:H39"/>
    <mergeCell ref="AM6:AN6"/>
    <mergeCell ref="AO6:AP6"/>
    <mergeCell ref="AQ6:AR6"/>
    <mergeCell ref="AS6:AT6"/>
    <mergeCell ref="AU6:AV6"/>
    <mergeCell ref="AW6:AX6"/>
    <mergeCell ref="AA6:AB6"/>
    <mergeCell ref="AC6:AD6"/>
    <mergeCell ref="AE6:AF6"/>
    <mergeCell ref="AG6:AH6"/>
    <mergeCell ref="AI6:AJ6"/>
    <mergeCell ref="AK6:AL6"/>
    <mergeCell ref="O6:P6"/>
  </mergeCells>
  <conditionalFormatting sqref="I8:I38">
    <cfRule type="expression" dxfId="23" priority="3">
      <formula>K8&lt;L8</formula>
    </cfRule>
    <cfRule type="expression" dxfId="22" priority="4">
      <formula>K8&gt;L8</formula>
    </cfRule>
  </conditionalFormatting>
  <conditionalFormatting sqref="J8:J38">
    <cfRule type="expression" dxfId="21" priority="1">
      <formula>K8&lt;L8</formula>
    </cfRule>
    <cfRule type="expression" dxfId="20" priority="2">
      <formula>K8&gt;L8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rightToLeft="1" workbookViewId="0">
      <pane xSplit="12" ySplit="7" topLeftCell="P8" activePane="bottomRight" state="frozen"/>
      <selection activeCell="K2" sqref="K2"/>
      <selection pane="topRight" activeCell="K2" sqref="K2"/>
      <selection pane="bottomLeft" activeCell="K2" sqref="K2"/>
      <selection pane="bottomRight" activeCell="K2" sqref="K2"/>
    </sheetView>
  </sheetViews>
  <sheetFormatPr defaultRowHeight="15" x14ac:dyDescent="0.25"/>
  <cols>
    <col min="1" max="1" width="5.7109375" customWidth="1"/>
    <col min="2" max="2" width="11.85546875" customWidth="1"/>
    <col min="3" max="3" width="20.42578125" customWidth="1"/>
    <col min="4" max="4" width="7.5703125" customWidth="1"/>
    <col min="5" max="7" width="7.7109375" customWidth="1"/>
    <col min="8" max="8" width="8.28515625" customWidth="1"/>
    <col min="9" max="10" width="7.7109375" customWidth="1"/>
    <col min="11" max="12" width="8.7109375" customWidth="1"/>
  </cols>
  <sheetData>
    <row r="1" spans="1:52" ht="21" x14ac:dyDescent="0.35">
      <c r="A1" s="179" t="str">
        <f>'دليل الحسابات'!B2</f>
        <v xml:space="preserve">أكاديمية أعمل بيزنس </v>
      </c>
      <c r="B1" s="179"/>
      <c r="C1" s="179"/>
      <c r="D1" s="179"/>
      <c r="E1" s="179"/>
    </row>
    <row r="2" spans="1:52" ht="21" x14ac:dyDescent="0.35">
      <c r="A2" s="179" t="str">
        <f>'دليل الحسابات'!B3</f>
        <v>شركة مساهمة مصرية (ش.م.م)</v>
      </c>
      <c r="B2" s="179"/>
      <c r="C2" s="179"/>
      <c r="D2" s="179"/>
      <c r="E2" s="179"/>
    </row>
    <row r="3" spans="1:52" ht="21.75" thickBot="1" x14ac:dyDescent="0.4">
      <c r="A3" s="179" t="str">
        <f>'دليل الحسابات'!B4</f>
        <v xml:space="preserve">الآدارة المالية </v>
      </c>
      <c r="B3" s="179"/>
      <c r="C3" s="179"/>
      <c r="D3" s="179"/>
      <c r="E3" s="179"/>
    </row>
    <row r="4" spans="1:52" ht="21" x14ac:dyDescent="0.35">
      <c r="A4" s="179" t="s">
        <v>23</v>
      </c>
      <c r="B4" s="179"/>
      <c r="C4" s="179"/>
      <c r="D4" s="179"/>
      <c r="E4" s="179"/>
      <c r="M4" s="201">
        <f>M39-N39+SUM('10'!M4:N4)</f>
        <v>376000</v>
      </c>
      <c r="N4" s="201"/>
      <c r="O4" s="201">
        <f>O39-P39+SUM('10'!O4:P4)</f>
        <v>380000</v>
      </c>
      <c r="P4" s="201"/>
      <c r="Q4" s="201">
        <f>Q39-R39+SUM('10'!Q4:R4)</f>
        <v>-445000</v>
      </c>
      <c r="R4" s="201"/>
      <c r="S4" s="201">
        <f>S39-T39+SUM('10'!S4:T4)</f>
        <v>460000</v>
      </c>
      <c r="T4" s="201"/>
      <c r="U4" s="201">
        <f>U39-V39+SUM('10'!U4:V4)</f>
        <v>0</v>
      </c>
      <c r="V4" s="201"/>
      <c r="W4" s="201">
        <f>W39-X39+SUM('10'!W4:X4)</f>
        <v>-50000</v>
      </c>
      <c r="X4" s="201"/>
      <c r="Y4" s="201">
        <f>Y39-Z39+SUM('10'!Y4:Z4)</f>
        <v>40000</v>
      </c>
      <c r="Z4" s="201"/>
      <c r="AA4" s="201">
        <f>AA39-AB39+SUM('10'!AA4:AB4)</f>
        <v>-1000000</v>
      </c>
      <c r="AB4" s="201"/>
      <c r="AC4" s="201">
        <f>AC39-AD39+SUM('10'!AC4:AD4)</f>
        <v>0</v>
      </c>
      <c r="AD4" s="201"/>
      <c r="AE4" s="201">
        <f>AE39-AF39+SUM('10'!AE4:AF4)</f>
        <v>-150000</v>
      </c>
      <c r="AF4" s="201"/>
      <c r="AG4" s="201">
        <f>AG39-AH39+SUM('10'!AG4:AH4)</f>
        <v>149000</v>
      </c>
      <c r="AH4" s="201"/>
      <c r="AI4" s="201">
        <f>AI39-AJ39+SUM('10'!AI4:AJ4)</f>
        <v>0</v>
      </c>
      <c r="AJ4" s="201"/>
      <c r="AK4" s="201">
        <f>AK39-AL39+SUM('10'!AK4:AL4)</f>
        <v>0</v>
      </c>
      <c r="AL4" s="201"/>
      <c r="AM4" s="201">
        <f>AM39-AN39+SUM('10'!AM4:AN4)</f>
        <v>240000</v>
      </c>
      <c r="AN4" s="201"/>
      <c r="AO4" s="201">
        <f>AO39-AP39+SUM('10'!AO4:AP4)</f>
        <v>0</v>
      </c>
      <c r="AP4" s="201"/>
      <c r="AQ4" s="201">
        <f>AQ39-AR39+SUM('10'!AQ4:AR4)</f>
        <v>0</v>
      </c>
      <c r="AR4" s="201"/>
      <c r="AS4" s="201">
        <f>AS39-AT39+SUM('10'!AS4:AT4)</f>
        <v>0</v>
      </c>
      <c r="AT4" s="201"/>
      <c r="AU4" s="201">
        <f>AU39-AV39+SUM('10'!AU4:AV4)</f>
        <v>0</v>
      </c>
      <c r="AV4" s="201"/>
      <c r="AW4" s="201">
        <f>AW39-AX39+SUM('10'!AW4:AX4)</f>
        <v>0</v>
      </c>
      <c r="AX4" s="201"/>
      <c r="AY4" s="201">
        <f>AY39-AZ39+SUM('10'!AY4:AZ4)</f>
        <v>0</v>
      </c>
      <c r="AZ4" s="201"/>
    </row>
    <row r="5" spans="1:52" ht="15.75" thickBot="1" x14ac:dyDescent="0.3"/>
    <row r="6" spans="1:52" ht="18.75" x14ac:dyDescent="0.25">
      <c r="A6" s="195" t="s">
        <v>3</v>
      </c>
      <c r="B6" s="197" t="s">
        <v>24</v>
      </c>
      <c r="C6" s="197" t="s">
        <v>25</v>
      </c>
      <c r="D6" s="188" t="s">
        <v>59</v>
      </c>
      <c r="E6" s="197" t="s">
        <v>26</v>
      </c>
      <c r="F6" s="197"/>
      <c r="G6" s="197"/>
      <c r="H6" s="197" t="s">
        <v>27</v>
      </c>
      <c r="I6" s="197" t="s">
        <v>28</v>
      </c>
      <c r="J6" s="197"/>
      <c r="K6" s="199" t="s">
        <v>34</v>
      </c>
      <c r="L6" s="199"/>
      <c r="M6" s="199" t="str">
        <f>'دليل الحسابات'!C9</f>
        <v>الخزينة</v>
      </c>
      <c r="N6" s="199"/>
      <c r="O6" s="199" t="str">
        <f>'دليل الحسابات'!C10</f>
        <v xml:space="preserve">البنك </v>
      </c>
      <c r="P6" s="199"/>
      <c r="Q6" s="199" t="str">
        <f>'دليل الحسابات'!C11</f>
        <v>المبيعات</v>
      </c>
      <c r="R6" s="199"/>
      <c r="S6" s="199" t="str">
        <f>'دليل الحسابات'!C12</f>
        <v xml:space="preserve">المشتريات </v>
      </c>
      <c r="T6" s="199"/>
      <c r="U6" s="199" t="str">
        <f>'دليل الحسابات'!C13</f>
        <v xml:space="preserve">العملاء </v>
      </c>
      <c r="V6" s="199"/>
      <c r="W6" s="199" t="str">
        <f>'دليل الحسابات'!C14</f>
        <v xml:space="preserve">الموردون </v>
      </c>
      <c r="X6" s="199"/>
      <c r="Y6" s="199" t="str">
        <f>'دليل الحسابات'!C15</f>
        <v xml:space="preserve">جارى الشركاء </v>
      </c>
      <c r="Z6" s="199"/>
      <c r="AA6" s="199" t="str">
        <f>'دليل الحسابات'!C16</f>
        <v xml:space="preserve">رأس مال </v>
      </c>
      <c r="AB6" s="199"/>
      <c r="AC6" s="199" t="str">
        <f>'دليل الحسابات'!C17</f>
        <v xml:space="preserve">المخزون </v>
      </c>
      <c r="AD6" s="199"/>
      <c r="AE6" s="199" t="str">
        <f>'دليل الحسابات'!C18</f>
        <v>الايرادات</v>
      </c>
      <c r="AF6" s="199"/>
      <c r="AG6" s="199" t="str">
        <f>'دليل الحسابات'!C19</f>
        <v xml:space="preserve">المصروفات </v>
      </c>
      <c r="AH6" s="199"/>
      <c r="AI6" s="199" t="str">
        <f>'دليل الحسابات'!C20</f>
        <v xml:space="preserve">أرصدة مدينة أخرى </v>
      </c>
      <c r="AJ6" s="199"/>
      <c r="AK6" s="199" t="str">
        <f>'دليل الحسابات'!C21</f>
        <v xml:space="preserve">أرصدة دائنة أخرى </v>
      </c>
      <c r="AL6" s="199"/>
      <c r="AM6" s="199" t="str">
        <f>'دليل الحسابات'!C22</f>
        <v xml:space="preserve">أصول ثابتة </v>
      </c>
      <c r="AN6" s="199"/>
      <c r="AO6" s="199" t="str">
        <f>'دليل الحسابات'!C23</f>
        <v xml:space="preserve">أرباح مرحلة </v>
      </c>
      <c r="AP6" s="199"/>
      <c r="AQ6" s="199" t="str">
        <f>'دليل الحسابات'!C24</f>
        <v>ضريبة القيمة المضافة</v>
      </c>
      <c r="AR6" s="199"/>
      <c r="AS6" s="199" t="str">
        <f>'دليل الحسابات'!C25</f>
        <v>التأمينات الآجتماعية</v>
      </c>
      <c r="AT6" s="199"/>
      <c r="AU6" s="199" t="str">
        <f>'دليل الحسابات'!C26</f>
        <v>حساب 3</v>
      </c>
      <c r="AV6" s="199"/>
      <c r="AW6" s="199" t="str">
        <f>'دليل الحسابات'!C27</f>
        <v>حساب 4</v>
      </c>
      <c r="AX6" s="199"/>
      <c r="AY6" s="199" t="str">
        <f>'دليل الحسابات'!C28</f>
        <v>حساب 5</v>
      </c>
      <c r="AZ6" s="200"/>
    </row>
    <row r="7" spans="1:52" ht="19.5" thickBot="1" x14ac:dyDescent="0.3">
      <c r="A7" s="196"/>
      <c r="B7" s="198"/>
      <c r="C7" s="198"/>
      <c r="D7" s="189"/>
      <c r="E7" s="34" t="s">
        <v>29</v>
      </c>
      <c r="F7" s="34" t="s">
        <v>30</v>
      </c>
      <c r="G7" s="34" t="s">
        <v>31</v>
      </c>
      <c r="H7" s="198"/>
      <c r="I7" s="198"/>
      <c r="J7" s="198"/>
      <c r="K7" s="17" t="s">
        <v>32</v>
      </c>
      <c r="L7" s="20" t="s">
        <v>33</v>
      </c>
      <c r="M7" s="17" t="s">
        <v>32</v>
      </c>
      <c r="N7" s="20" t="s">
        <v>33</v>
      </c>
      <c r="O7" s="17" t="s">
        <v>32</v>
      </c>
      <c r="P7" s="20" t="s">
        <v>33</v>
      </c>
      <c r="Q7" s="17" t="s">
        <v>32</v>
      </c>
      <c r="R7" s="20" t="s">
        <v>33</v>
      </c>
      <c r="S7" s="17" t="s">
        <v>32</v>
      </c>
      <c r="T7" s="20" t="s">
        <v>33</v>
      </c>
      <c r="U7" s="17" t="s">
        <v>32</v>
      </c>
      <c r="V7" s="20" t="s">
        <v>33</v>
      </c>
      <c r="W7" s="17" t="s">
        <v>32</v>
      </c>
      <c r="X7" s="20" t="s">
        <v>33</v>
      </c>
      <c r="Y7" s="17" t="s">
        <v>32</v>
      </c>
      <c r="Z7" s="20" t="s">
        <v>33</v>
      </c>
      <c r="AA7" s="17" t="s">
        <v>32</v>
      </c>
      <c r="AB7" s="20" t="s">
        <v>33</v>
      </c>
      <c r="AC7" s="17" t="s">
        <v>32</v>
      </c>
      <c r="AD7" s="20" t="s">
        <v>33</v>
      </c>
      <c r="AE7" s="17" t="s">
        <v>32</v>
      </c>
      <c r="AF7" s="20" t="s">
        <v>33</v>
      </c>
      <c r="AG7" s="17" t="s">
        <v>32</v>
      </c>
      <c r="AH7" s="20" t="s">
        <v>33</v>
      </c>
      <c r="AI7" s="17" t="s">
        <v>32</v>
      </c>
      <c r="AJ7" s="20" t="s">
        <v>33</v>
      </c>
      <c r="AK7" s="17" t="s">
        <v>32</v>
      </c>
      <c r="AL7" s="20" t="s">
        <v>33</v>
      </c>
      <c r="AM7" s="17" t="s">
        <v>32</v>
      </c>
      <c r="AN7" s="20" t="s">
        <v>33</v>
      </c>
      <c r="AO7" s="17" t="s">
        <v>32</v>
      </c>
      <c r="AP7" s="20" t="s">
        <v>33</v>
      </c>
      <c r="AQ7" s="17" t="s">
        <v>32</v>
      </c>
      <c r="AR7" s="20" t="s">
        <v>33</v>
      </c>
      <c r="AS7" s="17" t="s">
        <v>32</v>
      </c>
      <c r="AT7" s="20" t="s">
        <v>33</v>
      </c>
      <c r="AU7" s="17" t="s">
        <v>32</v>
      </c>
      <c r="AV7" s="20" t="s">
        <v>33</v>
      </c>
      <c r="AW7" s="17" t="s">
        <v>32</v>
      </c>
      <c r="AX7" s="20" t="s">
        <v>33</v>
      </c>
      <c r="AY7" s="17" t="s">
        <v>32</v>
      </c>
      <c r="AZ7" s="20" t="s">
        <v>33</v>
      </c>
    </row>
    <row r="8" spans="1:52" ht="15.75" x14ac:dyDescent="0.25">
      <c r="A8" s="10">
        <v>1</v>
      </c>
      <c r="B8" s="91">
        <v>42746</v>
      </c>
      <c r="C8" s="11" t="s">
        <v>143</v>
      </c>
      <c r="D8" s="11">
        <v>25</v>
      </c>
      <c r="E8" s="11">
        <v>1</v>
      </c>
      <c r="F8" s="11"/>
      <c r="G8" s="11"/>
      <c r="H8" s="11" t="b">
        <f ca="1">K8=L8</f>
        <v>1</v>
      </c>
      <c r="I8" s="15" t="str">
        <f ca="1">IF(K8&gt;L8,"المدين أكبر","الدائن أكبر")</f>
        <v>الدائن أكبر</v>
      </c>
      <c r="J8" s="15">
        <f ca="1">IF(K8&gt;L8,K8-L8,L8-K8)</f>
        <v>0</v>
      </c>
      <c r="K8" s="18">
        <f ca="1">SUMIF($K$7:$AZ$7,$K$7,M8:AZ8)</f>
        <v>60000</v>
      </c>
      <c r="L8" s="21">
        <f ca="1">SUMIF($K$7:$AZ$7,$L$7,M8:AZ8)</f>
        <v>60000</v>
      </c>
      <c r="M8" s="18"/>
      <c r="N8" s="21">
        <v>60000</v>
      </c>
      <c r="O8" s="18"/>
      <c r="P8" s="21"/>
      <c r="Q8" s="18"/>
      <c r="R8" s="21"/>
      <c r="S8" s="18"/>
      <c r="T8" s="21"/>
      <c r="U8" s="18"/>
      <c r="V8" s="21"/>
      <c r="W8" s="18"/>
      <c r="X8" s="21"/>
      <c r="Y8" s="18"/>
      <c r="Z8" s="21"/>
      <c r="AA8" s="18"/>
      <c r="AB8" s="21"/>
      <c r="AC8" s="18"/>
      <c r="AD8" s="21"/>
      <c r="AE8" s="18"/>
      <c r="AF8" s="21"/>
      <c r="AG8" s="18">
        <v>60000</v>
      </c>
      <c r="AH8" s="21"/>
      <c r="AI8" s="18"/>
      <c r="AJ8" s="21"/>
      <c r="AK8" s="18"/>
      <c r="AL8" s="21"/>
      <c r="AM8" s="18"/>
      <c r="AN8" s="21"/>
      <c r="AO8" s="18"/>
      <c r="AP8" s="21"/>
      <c r="AQ8" s="18"/>
      <c r="AR8" s="21"/>
      <c r="AS8" s="18"/>
      <c r="AT8" s="21"/>
      <c r="AU8" s="18"/>
      <c r="AV8" s="21"/>
      <c r="AW8" s="18"/>
      <c r="AX8" s="21"/>
      <c r="AY8" s="18"/>
      <c r="AZ8" s="21"/>
    </row>
    <row r="9" spans="1:52" ht="15.75" x14ac:dyDescent="0.25">
      <c r="A9" s="9">
        <v>2</v>
      </c>
      <c r="B9" s="93" t="s">
        <v>144</v>
      </c>
      <c r="C9" s="8" t="s">
        <v>145</v>
      </c>
      <c r="D9" s="8">
        <v>26</v>
      </c>
      <c r="E9" s="8"/>
      <c r="F9" s="8">
        <v>1</v>
      </c>
      <c r="G9" s="8"/>
      <c r="H9" s="11" t="b">
        <f t="shared" ref="H9:H38" ca="1" si="0">K9=L9</f>
        <v>1</v>
      </c>
      <c r="I9" s="15" t="str">
        <f t="shared" ref="I9:I38" ca="1" si="1">IF(K9&gt;L9,"المدين أكبر","الدائن أكبر")</f>
        <v>الدائن أكبر</v>
      </c>
      <c r="J9" s="15">
        <f t="shared" ref="J9:J38" ca="1" si="2">IF(K9&gt;L9,K9-L9,L9-K9)</f>
        <v>0</v>
      </c>
      <c r="K9" s="18">
        <f t="shared" ref="K9:K38" ca="1" si="3">SUMIF($K$7:$AZ$7,$K$7,M9:AZ9)</f>
        <v>60000</v>
      </c>
      <c r="L9" s="21">
        <f t="shared" ref="L9:L38" ca="1" si="4">SUMIF($K$7:$AZ$7,$L$7,M9:AZ9)</f>
        <v>60000</v>
      </c>
      <c r="M9" s="18">
        <v>60000</v>
      </c>
      <c r="N9" s="21"/>
      <c r="O9" s="18"/>
      <c r="P9" s="21"/>
      <c r="Q9" s="18"/>
      <c r="R9" s="21"/>
      <c r="S9" s="18"/>
      <c r="T9" s="21"/>
      <c r="U9" s="18"/>
      <c r="V9" s="21"/>
      <c r="W9" s="18"/>
      <c r="X9" s="21"/>
      <c r="Y9" s="18"/>
      <c r="Z9" s="21"/>
      <c r="AA9" s="18"/>
      <c r="AB9" s="21"/>
      <c r="AC9" s="18"/>
      <c r="AD9" s="21"/>
      <c r="AE9" s="18"/>
      <c r="AF9" s="21">
        <v>60000</v>
      </c>
      <c r="AG9" s="18"/>
      <c r="AH9" s="21"/>
      <c r="AI9" s="18"/>
      <c r="AJ9" s="21"/>
      <c r="AK9" s="18"/>
      <c r="AL9" s="21"/>
      <c r="AM9" s="18"/>
      <c r="AN9" s="21"/>
      <c r="AO9" s="18"/>
      <c r="AP9" s="21"/>
      <c r="AQ9" s="18"/>
      <c r="AR9" s="21"/>
      <c r="AS9" s="18"/>
      <c r="AT9" s="21"/>
      <c r="AU9" s="18"/>
      <c r="AV9" s="21"/>
      <c r="AW9" s="18"/>
      <c r="AX9" s="21"/>
      <c r="AY9" s="18"/>
      <c r="AZ9" s="21"/>
    </row>
    <row r="10" spans="1:52" ht="15.75" x14ac:dyDescent="0.25">
      <c r="A10" s="9">
        <v>3</v>
      </c>
      <c r="B10" s="8"/>
      <c r="C10" s="8"/>
      <c r="D10" s="8"/>
      <c r="E10" s="8"/>
      <c r="F10" s="8"/>
      <c r="G10" s="8"/>
      <c r="H10" s="11" t="b">
        <f t="shared" ca="1" si="0"/>
        <v>1</v>
      </c>
      <c r="I10" s="15" t="str">
        <f t="shared" ca="1" si="1"/>
        <v>الدائن أكبر</v>
      </c>
      <c r="J10" s="15">
        <f t="shared" ca="1" si="2"/>
        <v>0</v>
      </c>
      <c r="K10" s="18">
        <f t="shared" ca="1" si="3"/>
        <v>0</v>
      </c>
      <c r="L10" s="21">
        <f t="shared" ca="1" si="4"/>
        <v>0</v>
      </c>
      <c r="M10" s="18"/>
      <c r="N10" s="21"/>
      <c r="O10" s="18"/>
      <c r="P10" s="21"/>
      <c r="Q10" s="18"/>
      <c r="R10" s="21"/>
      <c r="S10" s="18"/>
      <c r="T10" s="21"/>
      <c r="U10" s="18"/>
      <c r="V10" s="21"/>
      <c r="W10" s="18"/>
      <c r="X10" s="21"/>
      <c r="Y10" s="18"/>
      <c r="Z10" s="21"/>
      <c r="AA10" s="18"/>
      <c r="AB10" s="21"/>
      <c r="AC10" s="18"/>
      <c r="AD10" s="21"/>
      <c r="AE10" s="18"/>
      <c r="AF10" s="21"/>
      <c r="AG10" s="18"/>
      <c r="AH10" s="21"/>
      <c r="AI10" s="18"/>
      <c r="AJ10" s="21"/>
      <c r="AK10" s="18"/>
      <c r="AL10" s="21"/>
      <c r="AM10" s="18"/>
      <c r="AN10" s="21"/>
      <c r="AO10" s="18"/>
      <c r="AP10" s="21"/>
      <c r="AQ10" s="18"/>
      <c r="AR10" s="21"/>
      <c r="AS10" s="18"/>
      <c r="AT10" s="21"/>
      <c r="AU10" s="18"/>
      <c r="AV10" s="21"/>
      <c r="AW10" s="18"/>
      <c r="AX10" s="21"/>
      <c r="AY10" s="18"/>
      <c r="AZ10" s="21"/>
    </row>
    <row r="11" spans="1:52" ht="15.75" x14ac:dyDescent="0.25">
      <c r="A11" s="9">
        <v>4</v>
      </c>
      <c r="B11" s="8"/>
      <c r="C11" s="8"/>
      <c r="D11" s="8"/>
      <c r="E11" s="8"/>
      <c r="F11" s="8"/>
      <c r="G11" s="8"/>
      <c r="H11" s="11" t="b">
        <f t="shared" ca="1" si="0"/>
        <v>1</v>
      </c>
      <c r="I11" s="15" t="str">
        <f t="shared" ca="1" si="1"/>
        <v>الدائن أكبر</v>
      </c>
      <c r="J11" s="15">
        <f t="shared" ca="1" si="2"/>
        <v>0</v>
      </c>
      <c r="K11" s="18">
        <f t="shared" ca="1" si="3"/>
        <v>0</v>
      </c>
      <c r="L11" s="21">
        <f t="shared" ca="1" si="4"/>
        <v>0</v>
      </c>
      <c r="M11" s="18"/>
      <c r="N11" s="21"/>
      <c r="O11" s="18"/>
      <c r="P11" s="21"/>
      <c r="Q11" s="18"/>
      <c r="R11" s="21"/>
      <c r="S11" s="18"/>
      <c r="T11" s="21"/>
      <c r="U11" s="18"/>
      <c r="V11" s="21"/>
      <c r="W11" s="18"/>
      <c r="X11" s="21"/>
      <c r="Y11" s="18"/>
      <c r="Z11" s="21"/>
      <c r="AA11" s="18"/>
      <c r="AB11" s="21"/>
      <c r="AC11" s="18"/>
      <c r="AD11" s="21"/>
      <c r="AE11" s="18"/>
      <c r="AF11" s="21"/>
      <c r="AG11" s="18"/>
      <c r="AH11" s="21"/>
      <c r="AI11" s="18"/>
      <c r="AJ11" s="21"/>
      <c r="AK11" s="18"/>
      <c r="AL11" s="21"/>
      <c r="AM11" s="18"/>
      <c r="AN11" s="21"/>
      <c r="AO11" s="18"/>
      <c r="AP11" s="21"/>
      <c r="AQ11" s="18"/>
      <c r="AR11" s="21"/>
      <c r="AS11" s="18"/>
      <c r="AT11" s="21"/>
      <c r="AU11" s="18"/>
      <c r="AV11" s="21"/>
      <c r="AW11" s="18"/>
      <c r="AX11" s="21"/>
      <c r="AY11" s="18"/>
      <c r="AZ11" s="21"/>
    </row>
    <row r="12" spans="1:52" ht="15.75" x14ac:dyDescent="0.25">
      <c r="A12" s="9">
        <v>5</v>
      </c>
      <c r="B12" s="8"/>
      <c r="C12" s="8"/>
      <c r="D12" s="8"/>
      <c r="E12" s="8"/>
      <c r="F12" s="8"/>
      <c r="G12" s="8"/>
      <c r="H12" s="11" t="b">
        <f t="shared" ca="1" si="0"/>
        <v>1</v>
      </c>
      <c r="I12" s="15" t="str">
        <f t="shared" ca="1" si="1"/>
        <v>الدائن أكبر</v>
      </c>
      <c r="J12" s="15">
        <f t="shared" ca="1" si="2"/>
        <v>0</v>
      </c>
      <c r="K12" s="18">
        <f t="shared" ca="1" si="3"/>
        <v>0</v>
      </c>
      <c r="L12" s="21">
        <f t="shared" ca="1" si="4"/>
        <v>0</v>
      </c>
      <c r="M12" s="18"/>
      <c r="N12" s="21"/>
      <c r="O12" s="18"/>
      <c r="P12" s="21"/>
      <c r="Q12" s="18"/>
      <c r="R12" s="21"/>
      <c r="S12" s="18"/>
      <c r="T12" s="21"/>
      <c r="U12" s="18"/>
      <c r="V12" s="21"/>
      <c r="W12" s="18"/>
      <c r="X12" s="21"/>
      <c r="Y12" s="18"/>
      <c r="Z12" s="21"/>
      <c r="AA12" s="18"/>
      <c r="AB12" s="21"/>
      <c r="AC12" s="18"/>
      <c r="AD12" s="21"/>
      <c r="AE12" s="18"/>
      <c r="AF12" s="21"/>
      <c r="AG12" s="18"/>
      <c r="AH12" s="21"/>
      <c r="AI12" s="18"/>
      <c r="AJ12" s="21"/>
      <c r="AK12" s="18"/>
      <c r="AL12" s="21"/>
      <c r="AM12" s="18"/>
      <c r="AN12" s="21"/>
      <c r="AO12" s="18"/>
      <c r="AP12" s="21"/>
      <c r="AQ12" s="18"/>
      <c r="AR12" s="21"/>
      <c r="AS12" s="18"/>
      <c r="AT12" s="21"/>
      <c r="AU12" s="18"/>
      <c r="AV12" s="21"/>
      <c r="AW12" s="18"/>
      <c r="AX12" s="21"/>
      <c r="AY12" s="18"/>
      <c r="AZ12" s="21"/>
    </row>
    <row r="13" spans="1:52" ht="15.75" x14ac:dyDescent="0.25">
      <c r="A13" s="9">
        <v>6</v>
      </c>
      <c r="B13" s="8"/>
      <c r="C13" s="8"/>
      <c r="D13" s="8"/>
      <c r="E13" s="8"/>
      <c r="F13" s="8"/>
      <c r="G13" s="8"/>
      <c r="H13" s="11" t="b">
        <f t="shared" ca="1" si="0"/>
        <v>1</v>
      </c>
      <c r="I13" s="15" t="str">
        <f t="shared" ca="1" si="1"/>
        <v>الدائن أكبر</v>
      </c>
      <c r="J13" s="15">
        <f t="shared" ca="1" si="2"/>
        <v>0</v>
      </c>
      <c r="K13" s="18">
        <f t="shared" ca="1" si="3"/>
        <v>0</v>
      </c>
      <c r="L13" s="21">
        <f t="shared" ca="1" si="4"/>
        <v>0</v>
      </c>
      <c r="M13" s="18"/>
      <c r="N13" s="21"/>
      <c r="O13" s="18"/>
      <c r="P13" s="21"/>
      <c r="Q13" s="18"/>
      <c r="R13" s="21"/>
      <c r="S13" s="18"/>
      <c r="T13" s="21"/>
      <c r="U13" s="18"/>
      <c r="V13" s="21"/>
      <c r="W13" s="18"/>
      <c r="X13" s="21"/>
      <c r="Y13" s="18"/>
      <c r="Z13" s="21"/>
      <c r="AA13" s="18"/>
      <c r="AB13" s="21"/>
      <c r="AC13" s="18"/>
      <c r="AD13" s="21"/>
      <c r="AE13" s="18"/>
      <c r="AF13" s="21"/>
      <c r="AG13" s="18"/>
      <c r="AH13" s="21"/>
      <c r="AI13" s="18"/>
      <c r="AJ13" s="21"/>
      <c r="AK13" s="18"/>
      <c r="AL13" s="21"/>
      <c r="AM13" s="18"/>
      <c r="AN13" s="21"/>
      <c r="AO13" s="18"/>
      <c r="AP13" s="21"/>
      <c r="AQ13" s="18"/>
      <c r="AR13" s="21"/>
      <c r="AS13" s="18"/>
      <c r="AT13" s="21"/>
      <c r="AU13" s="18"/>
      <c r="AV13" s="21"/>
      <c r="AW13" s="18"/>
      <c r="AX13" s="21"/>
      <c r="AY13" s="18"/>
      <c r="AZ13" s="21"/>
    </row>
    <row r="14" spans="1:52" ht="15.75" x14ac:dyDescent="0.25">
      <c r="A14" s="9">
        <v>7</v>
      </c>
      <c r="B14" s="8"/>
      <c r="C14" s="8"/>
      <c r="D14" s="8"/>
      <c r="E14" s="8"/>
      <c r="F14" s="8"/>
      <c r="G14" s="8"/>
      <c r="H14" s="11" t="b">
        <f t="shared" ca="1" si="0"/>
        <v>1</v>
      </c>
      <c r="I14" s="15" t="str">
        <f t="shared" ca="1" si="1"/>
        <v>الدائن أكبر</v>
      </c>
      <c r="J14" s="15">
        <f t="shared" ca="1" si="2"/>
        <v>0</v>
      </c>
      <c r="K14" s="18">
        <f t="shared" ca="1" si="3"/>
        <v>0</v>
      </c>
      <c r="L14" s="21">
        <f t="shared" ca="1" si="4"/>
        <v>0</v>
      </c>
      <c r="M14" s="18"/>
      <c r="N14" s="21"/>
      <c r="O14" s="18"/>
      <c r="P14" s="21"/>
      <c r="Q14" s="18"/>
      <c r="R14" s="21"/>
      <c r="S14" s="18"/>
      <c r="T14" s="21"/>
      <c r="U14" s="18"/>
      <c r="V14" s="21"/>
      <c r="W14" s="18"/>
      <c r="X14" s="21"/>
      <c r="Y14" s="18"/>
      <c r="Z14" s="21"/>
      <c r="AA14" s="18"/>
      <c r="AB14" s="21"/>
      <c r="AC14" s="18"/>
      <c r="AD14" s="21"/>
      <c r="AE14" s="18"/>
      <c r="AF14" s="21"/>
      <c r="AG14" s="18"/>
      <c r="AH14" s="21"/>
      <c r="AI14" s="18"/>
      <c r="AJ14" s="21"/>
      <c r="AK14" s="18"/>
      <c r="AL14" s="21"/>
      <c r="AM14" s="18"/>
      <c r="AN14" s="21"/>
      <c r="AO14" s="18"/>
      <c r="AP14" s="21"/>
      <c r="AQ14" s="18"/>
      <c r="AR14" s="21"/>
      <c r="AS14" s="18"/>
      <c r="AT14" s="21"/>
      <c r="AU14" s="18"/>
      <c r="AV14" s="21"/>
      <c r="AW14" s="18"/>
      <c r="AX14" s="21"/>
      <c r="AY14" s="18"/>
      <c r="AZ14" s="21"/>
    </row>
    <row r="15" spans="1:52" ht="15.75" x14ac:dyDescent="0.25">
      <c r="A15" s="9">
        <v>8</v>
      </c>
      <c r="B15" s="8"/>
      <c r="C15" s="8"/>
      <c r="D15" s="8"/>
      <c r="E15" s="8"/>
      <c r="F15" s="8"/>
      <c r="G15" s="8"/>
      <c r="H15" s="11" t="b">
        <f t="shared" ca="1" si="0"/>
        <v>1</v>
      </c>
      <c r="I15" s="15" t="str">
        <f t="shared" ca="1" si="1"/>
        <v>الدائن أكبر</v>
      </c>
      <c r="J15" s="15">
        <f t="shared" ca="1" si="2"/>
        <v>0</v>
      </c>
      <c r="K15" s="18">
        <f t="shared" ca="1" si="3"/>
        <v>0</v>
      </c>
      <c r="L15" s="21">
        <f t="shared" ca="1" si="4"/>
        <v>0</v>
      </c>
      <c r="M15" s="18"/>
      <c r="N15" s="21"/>
      <c r="O15" s="18"/>
      <c r="P15" s="21"/>
      <c r="Q15" s="18"/>
      <c r="R15" s="21"/>
      <c r="S15" s="18"/>
      <c r="T15" s="21"/>
      <c r="U15" s="18"/>
      <c r="V15" s="21"/>
      <c r="W15" s="18"/>
      <c r="X15" s="21"/>
      <c r="Y15" s="18"/>
      <c r="Z15" s="21"/>
      <c r="AA15" s="18"/>
      <c r="AB15" s="21"/>
      <c r="AC15" s="18"/>
      <c r="AD15" s="21"/>
      <c r="AE15" s="18"/>
      <c r="AF15" s="21"/>
      <c r="AG15" s="18"/>
      <c r="AH15" s="21"/>
      <c r="AI15" s="18"/>
      <c r="AJ15" s="21"/>
      <c r="AK15" s="18"/>
      <c r="AL15" s="21"/>
      <c r="AM15" s="18"/>
      <c r="AN15" s="21"/>
      <c r="AO15" s="18"/>
      <c r="AP15" s="21"/>
      <c r="AQ15" s="18"/>
      <c r="AR15" s="21"/>
      <c r="AS15" s="18"/>
      <c r="AT15" s="21"/>
      <c r="AU15" s="18"/>
      <c r="AV15" s="21"/>
      <c r="AW15" s="18"/>
      <c r="AX15" s="21"/>
      <c r="AY15" s="18"/>
      <c r="AZ15" s="21"/>
    </row>
    <row r="16" spans="1:52" ht="15.75" x14ac:dyDescent="0.25">
      <c r="A16" s="9">
        <v>9</v>
      </c>
      <c r="B16" s="8"/>
      <c r="C16" s="8"/>
      <c r="D16" s="8"/>
      <c r="E16" s="8"/>
      <c r="F16" s="8"/>
      <c r="G16" s="8"/>
      <c r="H16" s="11" t="b">
        <f t="shared" ca="1" si="0"/>
        <v>1</v>
      </c>
      <c r="I16" s="15" t="str">
        <f t="shared" ca="1" si="1"/>
        <v>الدائن أكبر</v>
      </c>
      <c r="J16" s="15">
        <f t="shared" ca="1" si="2"/>
        <v>0</v>
      </c>
      <c r="K16" s="18">
        <f t="shared" ca="1" si="3"/>
        <v>0</v>
      </c>
      <c r="L16" s="21">
        <f t="shared" ca="1" si="4"/>
        <v>0</v>
      </c>
      <c r="M16" s="18"/>
      <c r="N16" s="21"/>
      <c r="O16" s="18"/>
      <c r="P16" s="21"/>
      <c r="Q16" s="18"/>
      <c r="R16" s="21"/>
      <c r="S16" s="18"/>
      <c r="T16" s="21"/>
      <c r="U16" s="18"/>
      <c r="V16" s="21"/>
      <c r="W16" s="18"/>
      <c r="X16" s="21"/>
      <c r="Y16" s="18"/>
      <c r="Z16" s="21"/>
      <c r="AA16" s="18"/>
      <c r="AB16" s="21"/>
      <c r="AC16" s="18"/>
      <c r="AD16" s="21"/>
      <c r="AE16" s="18"/>
      <c r="AF16" s="21"/>
      <c r="AG16" s="18"/>
      <c r="AH16" s="21"/>
      <c r="AI16" s="18"/>
      <c r="AJ16" s="21"/>
      <c r="AK16" s="18"/>
      <c r="AL16" s="21"/>
      <c r="AM16" s="18"/>
      <c r="AN16" s="21"/>
      <c r="AO16" s="18"/>
      <c r="AP16" s="21"/>
      <c r="AQ16" s="18"/>
      <c r="AR16" s="21"/>
      <c r="AS16" s="18"/>
      <c r="AT16" s="21"/>
      <c r="AU16" s="18"/>
      <c r="AV16" s="21"/>
      <c r="AW16" s="18"/>
      <c r="AX16" s="21"/>
      <c r="AY16" s="18"/>
      <c r="AZ16" s="21"/>
    </row>
    <row r="17" spans="1:52" ht="15.75" x14ac:dyDescent="0.25">
      <c r="A17" s="9">
        <v>10</v>
      </c>
      <c r="B17" s="8"/>
      <c r="C17" s="8"/>
      <c r="D17" s="8"/>
      <c r="E17" s="8"/>
      <c r="F17" s="8"/>
      <c r="G17" s="8"/>
      <c r="H17" s="11" t="b">
        <f t="shared" ca="1" si="0"/>
        <v>1</v>
      </c>
      <c r="I17" s="15" t="str">
        <f t="shared" ca="1" si="1"/>
        <v>الدائن أكبر</v>
      </c>
      <c r="J17" s="15">
        <f t="shared" ca="1" si="2"/>
        <v>0</v>
      </c>
      <c r="K17" s="18">
        <f t="shared" ca="1" si="3"/>
        <v>0</v>
      </c>
      <c r="L17" s="21">
        <f ca="1">SUMIF($K$7:$AZ$7,$L$7,M17:AZ17)</f>
        <v>0</v>
      </c>
      <c r="M17" s="18"/>
      <c r="N17" s="21"/>
      <c r="O17" s="18"/>
      <c r="P17" s="21"/>
      <c r="Q17" s="18"/>
      <c r="R17" s="21"/>
      <c r="S17" s="18"/>
      <c r="T17" s="21"/>
      <c r="U17" s="18"/>
      <c r="V17" s="21"/>
      <c r="W17" s="18"/>
      <c r="X17" s="21"/>
      <c r="Y17" s="18"/>
      <c r="Z17" s="21"/>
      <c r="AA17" s="18"/>
      <c r="AB17" s="21"/>
      <c r="AC17" s="18"/>
      <c r="AD17" s="21"/>
      <c r="AE17" s="18"/>
      <c r="AF17" s="21"/>
      <c r="AG17" s="18"/>
      <c r="AH17" s="21"/>
      <c r="AI17" s="18"/>
      <c r="AJ17" s="21"/>
      <c r="AK17" s="18"/>
      <c r="AL17" s="21"/>
      <c r="AM17" s="18"/>
      <c r="AN17" s="21"/>
      <c r="AO17" s="18"/>
      <c r="AP17" s="21"/>
      <c r="AQ17" s="18"/>
      <c r="AR17" s="21"/>
      <c r="AS17" s="18"/>
      <c r="AT17" s="21"/>
      <c r="AU17" s="18"/>
      <c r="AV17" s="21"/>
      <c r="AW17" s="18"/>
      <c r="AX17" s="21"/>
      <c r="AY17" s="18"/>
      <c r="AZ17" s="21"/>
    </row>
    <row r="18" spans="1:52" ht="15.75" x14ac:dyDescent="0.25">
      <c r="A18" s="9">
        <v>11</v>
      </c>
      <c r="B18" s="8"/>
      <c r="C18" s="8"/>
      <c r="D18" s="8"/>
      <c r="E18" s="8"/>
      <c r="F18" s="8"/>
      <c r="G18" s="8"/>
      <c r="H18" s="11" t="b">
        <f t="shared" ca="1" si="0"/>
        <v>1</v>
      </c>
      <c r="I18" s="15" t="str">
        <f t="shared" ca="1" si="1"/>
        <v>الدائن أكبر</v>
      </c>
      <c r="J18" s="15">
        <f t="shared" ca="1" si="2"/>
        <v>0</v>
      </c>
      <c r="K18" s="18">
        <f t="shared" ca="1" si="3"/>
        <v>0</v>
      </c>
      <c r="L18" s="21">
        <f t="shared" ca="1" si="4"/>
        <v>0</v>
      </c>
      <c r="M18" s="18"/>
      <c r="N18" s="21"/>
      <c r="O18" s="18"/>
      <c r="P18" s="21"/>
      <c r="Q18" s="18"/>
      <c r="R18" s="21"/>
      <c r="S18" s="18"/>
      <c r="T18" s="21"/>
      <c r="U18" s="18"/>
      <c r="V18" s="21"/>
      <c r="W18" s="18"/>
      <c r="X18" s="21"/>
      <c r="Y18" s="18"/>
      <c r="Z18" s="21"/>
      <c r="AA18" s="18"/>
      <c r="AB18" s="21"/>
      <c r="AC18" s="18"/>
      <c r="AD18" s="21"/>
      <c r="AE18" s="18"/>
      <c r="AF18" s="21"/>
      <c r="AG18" s="18"/>
      <c r="AH18" s="21"/>
      <c r="AI18" s="18"/>
      <c r="AJ18" s="21"/>
      <c r="AK18" s="18"/>
      <c r="AL18" s="21"/>
      <c r="AM18" s="18"/>
      <c r="AN18" s="21"/>
      <c r="AO18" s="18"/>
      <c r="AP18" s="21"/>
      <c r="AQ18" s="18"/>
      <c r="AR18" s="21"/>
      <c r="AS18" s="18"/>
      <c r="AT18" s="21"/>
      <c r="AU18" s="18"/>
      <c r="AV18" s="21"/>
      <c r="AW18" s="18"/>
      <c r="AX18" s="21"/>
      <c r="AY18" s="18"/>
      <c r="AZ18" s="21"/>
    </row>
    <row r="19" spans="1:52" ht="15.75" x14ac:dyDescent="0.25">
      <c r="A19" s="9">
        <v>12</v>
      </c>
      <c r="B19" s="8"/>
      <c r="C19" s="8"/>
      <c r="D19" s="8"/>
      <c r="E19" s="8"/>
      <c r="F19" s="8"/>
      <c r="G19" s="8"/>
      <c r="H19" s="11" t="b">
        <f t="shared" ca="1" si="0"/>
        <v>1</v>
      </c>
      <c r="I19" s="15" t="str">
        <f t="shared" ca="1" si="1"/>
        <v>الدائن أكبر</v>
      </c>
      <c r="J19" s="15">
        <f t="shared" ca="1" si="2"/>
        <v>0</v>
      </c>
      <c r="K19" s="18">
        <f t="shared" ca="1" si="3"/>
        <v>0</v>
      </c>
      <c r="L19" s="21">
        <f t="shared" ca="1" si="4"/>
        <v>0</v>
      </c>
      <c r="M19" s="18"/>
      <c r="N19" s="21"/>
      <c r="O19" s="18"/>
      <c r="P19" s="21"/>
      <c r="Q19" s="18"/>
      <c r="R19" s="21"/>
      <c r="S19" s="18"/>
      <c r="T19" s="21"/>
      <c r="U19" s="18"/>
      <c r="V19" s="21"/>
      <c r="W19" s="18"/>
      <c r="X19" s="21"/>
      <c r="Y19" s="18"/>
      <c r="Z19" s="21"/>
      <c r="AA19" s="18"/>
      <c r="AB19" s="21"/>
      <c r="AC19" s="18"/>
      <c r="AD19" s="21"/>
      <c r="AE19" s="18"/>
      <c r="AF19" s="21"/>
      <c r="AG19" s="18"/>
      <c r="AH19" s="21"/>
      <c r="AI19" s="18"/>
      <c r="AJ19" s="21"/>
      <c r="AK19" s="18"/>
      <c r="AL19" s="21"/>
      <c r="AM19" s="18"/>
      <c r="AN19" s="21"/>
      <c r="AO19" s="18"/>
      <c r="AP19" s="21"/>
      <c r="AQ19" s="18"/>
      <c r="AR19" s="21"/>
      <c r="AS19" s="18"/>
      <c r="AT19" s="21"/>
      <c r="AU19" s="18"/>
      <c r="AV19" s="21"/>
      <c r="AW19" s="18"/>
      <c r="AX19" s="21"/>
      <c r="AY19" s="18"/>
      <c r="AZ19" s="21"/>
    </row>
    <row r="20" spans="1:52" ht="15.75" x14ac:dyDescent="0.25">
      <c r="A20" s="9">
        <v>13</v>
      </c>
      <c r="B20" s="8"/>
      <c r="C20" s="8"/>
      <c r="D20" s="8"/>
      <c r="E20" s="8"/>
      <c r="F20" s="8"/>
      <c r="G20" s="8"/>
      <c r="H20" s="11" t="b">
        <f t="shared" ca="1" si="0"/>
        <v>1</v>
      </c>
      <c r="I20" s="15" t="str">
        <f t="shared" ca="1" si="1"/>
        <v>الدائن أكبر</v>
      </c>
      <c r="J20" s="15">
        <f t="shared" ca="1" si="2"/>
        <v>0</v>
      </c>
      <c r="K20" s="18">
        <f t="shared" ca="1" si="3"/>
        <v>0</v>
      </c>
      <c r="L20" s="21">
        <f t="shared" ca="1" si="4"/>
        <v>0</v>
      </c>
      <c r="M20" s="18"/>
      <c r="N20" s="21"/>
      <c r="O20" s="18"/>
      <c r="P20" s="21"/>
      <c r="Q20" s="18"/>
      <c r="R20" s="21"/>
      <c r="S20" s="18"/>
      <c r="T20" s="21"/>
      <c r="U20" s="18"/>
      <c r="V20" s="21"/>
      <c r="W20" s="18"/>
      <c r="X20" s="21"/>
      <c r="Y20" s="18"/>
      <c r="Z20" s="21"/>
      <c r="AA20" s="18"/>
      <c r="AB20" s="21"/>
      <c r="AC20" s="18"/>
      <c r="AD20" s="21"/>
      <c r="AE20" s="18"/>
      <c r="AF20" s="21"/>
      <c r="AG20" s="18"/>
      <c r="AH20" s="21"/>
      <c r="AI20" s="18"/>
      <c r="AJ20" s="21"/>
      <c r="AK20" s="18"/>
      <c r="AL20" s="21"/>
      <c r="AM20" s="18"/>
      <c r="AN20" s="21"/>
      <c r="AO20" s="18"/>
      <c r="AP20" s="21"/>
      <c r="AQ20" s="18"/>
      <c r="AR20" s="21"/>
      <c r="AS20" s="18"/>
      <c r="AT20" s="21"/>
      <c r="AU20" s="18"/>
      <c r="AV20" s="21"/>
      <c r="AW20" s="18"/>
      <c r="AX20" s="21"/>
      <c r="AY20" s="18"/>
      <c r="AZ20" s="21"/>
    </row>
    <row r="21" spans="1:52" ht="15.75" x14ac:dyDescent="0.25">
      <c r="A21" s="9">
        <v>14</v>
      </c>
      <c r="B21" s="8"/>
      <c r="C21" s="8"/>
      <c r="D21" s="8"/>
      <c r="E21" s="8"/>
      <c r="F21" s="8"/>
      <c r="G21" s="8"/>
      <c r="H21" s="11" t="b">
        <f t="shared" ca="1" si="0"/>
        <v>1</v>
      </c>
      <c r="I21" s="15" t="str">
        <f t="shared" ca="1" si="1"/>
        <v>الدائن أكبر</v>
      </c>
      <c r="J21" s="15">
        <f t="shared" ca="1" si="2"/>
        <v>0</v>
      </c>
      <c r="K21" s="18">
        <f t="shared" ca="1" si="3"/>
        <v>0</v>
      </c>
      <c r="L21" s="21">
        <f t="shared" ca="1" si="4"/>
        <v>0</v>
      </c>
      <c r="M21" s="18"/>
      <c r="N21" s="21"/>
      <c r="O21" s="18"/>
      <c r="P21" s="21"/>
      <c r="Q21" s="18"/>
      <c r="R21" s="21"/>
      <c r="S21" s="18"/>
      <c r="T21" s="21"/>
      <c r="U21" s="18"/>
      <c r="V21" s="21"/>
      <c r="W21" s="18"/>
      <c r="X21" s="21"/>
      <c r="Y21" s="18"/>
      <c r="Z21" s="21"/>
      <c r="AA21" s="18"/>
      <c r="AB21" s="21"/>
      <c r="AC21" s="18"/>
      <c r="AD21" s="21"/>
      <c r="AE21" s="18"/>
      <c r="AF21" s="21"/>
      <c r="AG21" s="18"/>
      <c r="AH21" s="21"/>
      <c r="AI21" s="18"/>
      <c r="AJ21" s="21"/>
      <c r="AK21" s="18"/>
      <c r="AL21" s="21"/>
      <c r="AM21" s="18"/>
      <c r="AN21" s="21"/>
      <c r="AO21" s="18"/>
      <c r="AP21" s="21"/>
      <c r="AQ21" s="18"/>
      <c r="AR21" s="21"/>
      <c r="AS21" s="18"/>
      <c r="AT21" s="21"/>
      <c r="AU21" s="18"/>
      <c r="AV21" s="21"/>
      <c r="AW21" s="18"/>
      <c r="AX21" s="21"/>
      <c r="AY21" s="18"/>
      <c r="AZ21" s="21"/>
    </row>
    <row r="22" spans="1:52" ht="15.75" x14ac:dyDescent="0.25">
      <c r="A22" s="9">
        <v>15</v>
      </c>
      <c r="B22" s="8"/>
      <c r="C22" s="8"/>
      <c r="D22" s="8"/>
      <c r="E22" s="8"/>
      <c r="F22" s="8"/>
      <c r="G22" s="8"/>
      <c r="H22" s="11" t="b">
        <f t="shared" ca="1" si="0"/>
        <v>1</v>
      </c>
      <c r="I22" s="15" t="str">
        <f t="shared" ca="1" si="1"/>
        <v>الدائن أكبر</v>
      </c>
      <c r="J22" s="15">
        <f t="shared" ca="1" si="2"/>
        <v>0</v>
      </c>
      <c r="K22" s="18">
        <f t="shared" ca="1" si="3"/>
        <v>0</v>
      </c>
      <c r="L22" s="21">
        <f t="shared" ca="1" si="4"/>
        <v>0</v>
      </c>
      <c r="M22" s="18"/>
      <c r="N22" s="21"/>
      <c r="O22" s="18"/>
      <c r="P22" s="21"/>
      <c r="Q22" s="18"/>
      <c r="R22" s="21"/>
      <c r="S22" s="18"/>
      <c r="T22" s="21"/>
      <c r="U22" s="18"/>
      <c r="V22" s="21"/>
      <c r="W22" s="18"/>
      <c r="X22" s="21"/>
      <c r="Y22" s="18"/>
      <c r="Z22" s="21"/>
      <c r="AA22" s="18"/>
      <c r="AB22" s="21"/>
      <c r="AC22" s="18"/>
      <c r="AD22" s="21"/>
      <c r="AE22" s="18"/>
      <c r="AF22" s="21"/>
      <c r="AG22" s="18"/>
      <c r="AH22" s="21"/>
      <c r="AI22" s="18"/>
      <c r="AJ22" s="21"/>
      <c r="AK22" s="18"/>
      <c r="AL22" s="21"/>
      <c r="AM22" s="18"/>
      <c r="AN22" s="21"/>
      <c r="AO22" s="18"/>
      <c r="AP22" s="21"/>
      <c r="AQ22" s="18"/>
      <c r="AR22" s="21"/>
      <c r="AS22" s="18"/>
      <c r="AT22" s="21"/>
      <c r="AU22" s="18"/>
      <c r="AV22" s="21"/>
      <c r="AW22" s="18"/>
      <c r="AX22" s="21"/>
      <c r="AY22" s="18"/>
      <c r="AZ22" s="21"/>
    </row>
    <row r="23" spans="1:52" ht="15.75" x14ac:dyDescent="0.25">
      <c r="A23" s="9">
        <v>16</v>
      </c>
      <c r="B23" s="8"/>
      <c r="C23" s="8"/>
      <c r="D23" s="8"/>
      <c r="E23" s="8"/>
      <c r="F23" s="8"/>
      <c r="G23" s="8"/>
      <c r="H23" s="11" t="b">
        <f t="shared" ca="1" si="0"/>
        <v>1</v>
      </c>
      <c r="I23" s="15" t="str">
        <f t="shared" ca="1" si="1"/>
        <v>الدائن أكبر</v>
      </c>
      <c r="J23" s="15">
        <f t="shared" ca="1" si="2"/>
        <v>0</v>
      </c>
      <c r="K23" s="18">
        <f t="shared" ca="1" si="3"/>
        <v>0</v>
      </c>
      <c r="L23" s="21">
        <f t="shared" ca="1" si="4"/>
        <v>0</v>
      </c>
      <c r="M23" s="18"/>
      <c r="N23" s="21"/>
      <c r="O23" s="18"/>
      <c r="P23" s="21"/>
      <c r="Q23" s="18"/>
      <c r="R23" s="21"/>
      <c r="S23" s="18"/>
      <c r="T23" s="21"/>
      <c r="U23" s="18"/>
      <c r="V23" s="21"/>
      <c r="W23" s="18"/>
      <c r="X23" s="21"/>
      <c r="Y23" s="18"/>
      <c r="Z23" s="21"/>
      <c r="AA23" s="18"/>
      <c r="AB23" s="21"/>
      <c r="AC23" s="18"/>
      <c r="AD23" s="21"/>
      <c r="AE23" s="18"/>
      <c r="AF23" s="21"/>
      <c r="AG23" s="18"/>
      <c r="AH23" s="21"/>
      <c r="AI23" s="18"/>
      <c r="AJ23" s="21"/>
      <c r="AK23" s="18"/>
      <c r="AL23" s="21"/>
      <c r="AM23" s="18"/>
      <c r="AN23" s="21"/>
      <c r="AO23" s="18"/>
      <c r="AP23" s="21"/>
      <c r="AQ23" s="18"/>
      <c r="AR23" s="21"/>
      <c r="AS23" s="18"/>
      <c r="AT23" s="21"/>
      <c r="AU23" s="18"/>
      <c r="AV23" s="21"/>
      <c r="AW23" s="18"/>
      <c r="AX23" s="21"/>
      <c r="AY23" s="18"/>
      <c r="AZ23" s="21"/>
    </row>
    <row r="24" spans="1:52" ht="15.75" x14ac:dyDescent="0.25">
      <c r="A24" s="9">
        <v>17</v>
      </c>
      <c r="B24" s="8"/>
      <c r="C24" s="8"/>
      <c r="D24" s="8"/>
      <c r="E24" s="8"/>
      <c r="F24" s="8"/>
      <c r="G24" s="8"/>
      <c r="H24" s="11" t="b">
        <f t="shared" ca="1" si="0"/>
        <v>1</v>
      </c>
      <c r="I24" s="15" t="str">
        <f t="shared" ca="1" si="1"/>
        <v>الدائن أكبر</v>
      </c>
      <c r="J24" s="15">
        <f t="shared" ca="1" si="2"/>
        <v>0</v>
      </c>
      <c r="K24" s="18">
        <f t="shared" ca="1" si="3"/>
        <v>0</v>
      </c>
      <c r="L24" s="21">
        <f t="shared" ca="1" si="4"/>
        <v>0</v>
      </c>
      <c r="M24" s="18"/>
      <c r="N24" s="21"/>
      <c r="O24" s="18"/>
      <c r="P24" s="21"/>
      <c r="Q24" s="18"/>
      <c r="R24" s="21"/>
      <c r="S24" s="18"/>
      <c r="T24" s="21"/>
      <c r="U24" s="18"/>
      <c r="V24" s="21"/>
      <c r="W24" s="18"/>
      <c r="X24" s="21"/>
      <c r="Y24" s="18"/>
      <c r="Z24" s="21"/>
      <c r="AA24" s="18"/>
      <c r="AB24" s="21"/>
      <c r="AC24" s="18"/>
      <c r="AD24" s="21"/>
      <c r="AE24" s="18"/>
      <c r="AF24" s="21"/>
      <c r="AG24" s="18"/>
      <c r="AH24" s="21"/>
      <c r="AI24" s="18"/>
      <c r="AJ24" s="21"/>
      <c r="AK24" s="18"/>
      <c r="AL24" s="21"/>
      <c r="AM24" s="18"/>
      <c r="AN24" s="21"/>
      <c r="AO24" s="18"/>
      <c r="AP24" s="21"/>
      <c r="AQ24" s="18"/>
      <c r="AR24" s="21"/>
      <c r="AS24" s="18"/>
      <c r="AT24" s="21"/>
      <c r="AU24" s="18"/>
      <c r="AV24" s="21"/>
      <c r="AW24" s="18"/>
      <c r="AX24" s="21"/>
      <c r="AY24" s="18"/>
      <c r="AZ24" s="21"/>
    </row>
    <row r="25" spans="1:52" ht="15.75" x14ac:dyDescent="0.25">
      <c r="A25" s="9">
        <v>18</v>
      </c>
      <c r="B25" s="8"/>
      <c r="C25" s="8"/>
      <c r="D25" s="8"/>
      <c r="E25" s="8"/>
      <c r="F25" s="8"/>
      <c r="G25" s="8"/>
      <c r="H25" s="11" t="b">
        <f t="shared" ca="1" si="0"/>
        <v>1</v>
      </c>
      <c r="I25" s="15" t="str">
        <f t="shared" ca="1" si="1"/>
        <v>الدائن أكبر</v>
      </c>
      <c r="J25" s="15">
        <f t="shared" ca="1" si="2"/>
        <v>0</v>
      </c>
      <c r="K25" s="18">
        <f t="shared" ca="1" si="3"/>
        <v>0</v>
      </c>
      <c r="L25" s="21">
        <f t="shared" ca="1" si="4"/>
        <v>0</v>
      </c>
      <c r="M25" s="18"/>
      <c r="N25" s="21"/>
      <c r="O25" s="18"/>
      <c r="P25" s="21"/>
      <c r="Q25" s="18"/>
      <c r="R25" s="21"/>
      <c r="S25" s="18"/>
      <c r="T25" s="21"/>
      <c r="U25" s="18"/>
      <c r="V25" s="21"/>
      <c r="W25" s="18"/>
      <c r="X25" s="21"/>
      <c r="Y25" s="18"/>
      <c r="Z25" s="21"/>
      <c r="AA25" s="18"/>
      <c r="AB25" s="21"/>
      <c r="AC25" s="18"/>
      <c r="AD25" s="21"/>
      <c r="AE25" s="18"/>
      <c r="AF25" s="21"/>
      <c r="AG25" s="18"/>
      <c r="AH25" s="21"/>
      <c r="AI25" s="18"/>
      <c r="AJ25" s="21"/>
      <c r="AK25" s="18"/>
      <c r="AL25" s="21"/>
      <c r="AM25" s="18"/>
      <c r="AN25" s="21"/>
      <c r="AO25" s="18"/>
      <c r="AP25" s="21"/>
      <c r="AQ25" s="18"/>
      <c r="AR25" s="21"/>
      <c r="AS25" s="18"/>
      <c r="AT25" s="21"/>
      <c r="AU25" s="18"/>
      <c r="AV25" s="21"/>
      <c r="AW25" s="18"/>
      <c r="AX25" s="21"/>
      <c r="AY25" s="18"/>
      <c r="AZ25" s="21"/>
    </row>
    <row r="26" spans="1:52" ht="15.75" x14ac:dyDescent="0.25">
      <c r="A26" s="9">
        <v>19</v>
      </c>
      <c r="B26" s="8"/>
      <c r="C26" s="8"/>
      <c r="D26" s="8"/>
      <c r="E26" s="8"/>
      <c r="F26" s="8"/>
      <c r="G26" s="8"/>
      <c r="H26" s="11" t="b">
        <f t="shared" ca="1" si="0"/>
        <v>1</v>
      </c>
      <c r="I26" s="15" t="str">
        <f t="shared" ca="1" si="1"/>
        <v>الدائن أكبر</v>
      </c>
      <c r="J26" s="15">
        <f t="shared" ca="1" si="2"/>
        <v>0</v>
      </c>
      <c r="K26" s="18">
        <f t="shared" ca="1" si="3"/>
        <v>0</v>
      </c>
      <c r="L26" s="21">
        <f t="shared" ca="1" si="4"/>
        <v>0</v>
      </c>
      <c r="M26" s="18"/>
      <c r="N26" s="21"/>
      <c r="O26" s="18"/>
      <c r="P26" s="21"/>
      <c r="Q26" s="18"/>
      <c r="R26" s="21"/>
      <c r="S26" s="18"/>
      <c r="T26" s="21"/>
      <c r="U26" s="18"/>
      <c r="V26" s="21"/>
      <c r="W26" s="18"/>
      <c r="X26" s="21"/>
      <c r="Y26" s="18"/>
      <c r="Z26" s="21"/>
      <c r="AA26" s="18"/>
      <c r="AB26" s="21"/>
      <c r="AC26" s="18"/>
      <c r="AD26" s="21"/>
      <c r="AE26" s="18"/>
      <c r="AF26" s="21"/>
      <c r="AG26" s="18"/>
      <c r="AH26" s="21"/>
      <c r="AI26" s="18"/>
      <c r="AJ26" s="21"/>
      <c r="AK26" s="18"/>
      <c r="AL26" s="21"/>
      <c r="AM26" s="18"/>
      <c r="AN26" s="21"/>
      <c r="AO26" s="18"/>
      <c r="AP26" s="21"/>
      <c r="AQ26" s="18"/>
      <c r="AR26" s="21"/>
      <c r="AS26" s="18"/>
      <c r="AT26" s="21"/>
      <c r="AU26" s="18"/>
      <c r="AV26" s="21"/>
      <c r="AW26" s="18"/>
      <c r="AX26" s="21"/>
      <c r="AY26" s="18"/>
      <c r="AZ26" s="21"/>
    </row>
    <row r="27" spans="1:52" ht="15.75" x14ac:dyDescent="0.25">
      <c r="A27" s="9">
        <v>20</v>
      </c>
      <c r="B27" s="8"/>
      <c r="C27" s="8"/>
      <c r="D27" s="8"/>
      <c r="E27" s="8"/>
      <c r="F27" s="8"/>
      <c r="G27" s="8"/>
      <c r="H27" s="11" t="b">
        <f t="shared" ca="1" si="0"/>
        <v>1</v>
      </c>
      <c r="I27" s="15" t="str">
        <f t="shared" ca="1" si="1"/>
        <v>الدائن أكبر</v>
      </c>
      <c r="J27" s="15">
        <f t="shared" ca="1" si="2"/>
        <v>0</v>
      </c>
      <c r="K27" s="18">
        <f t="shared" ca="1" si="3"/>
        <v>0</v>
      </c>
      <c r="L27" s="21">
        <f t="shared" ca="1" si="4"/>
        <v>0</v>
      </c>
      <c r="M27" s="18"/>
      <c r="N27" s="21"/>
      <c r="O27" s="18"/>
      <c r="P27" s="21"/>
      <c r="Q27" s="18"/>
      <c r="R27" s="21"/>
      <c r="S27" s="18"/>
      <c r="T27" s="21"/>
      <c r="U27" s="18"/>
      <c r="V27" s="21"/>
      <c r="W27" s="18"/>
      <c r="X27" s="21"/>
      <c r="Y27" s="18"/>
      <c r="Z27" s="21"/>
      <c r="AA27" s="18"/>
      <c r="AB27" s="21"/>
      <c r="AC27" s="18"/>
      <c r="AD27" s="21"/>
      <c r="AE27" s="18"/>
      <c r="AF27" s="21"/>
      <c r="AG27" s="18"/>
      <c r="AH27" s="21"/>
      <c r="AI27" s="18"/>
      <c r="AJ27" s="21"/>
      <c r="AK27" s="18"/>
      <c r="AL27" s="21"/>
      <c r="AM27" s="18"/>
      <c r="AN27" s="21"/>
      <c r="AO27" s="18"/>
      <c r="AP27" s="21"/>
      <c r="AQ27" s="18"/>
      <c r="AR27" s="21"/>
      <c r="AS27" s="18"/>
      <c r="AT27" s="21"/>
      <c r="AU27" s="18"/>
      <c r="AV27" s="21"/>
      <c r="AW27" s="18"/>
      <c r="AX27" s="21"/>
      <c r="AY27" s="18"/>
      <c r="AZ27" s="21"/>
    </row>
    <row r="28" spans="1:52" ht="15.75" x14ac:dyDescent="0.25">
      <c r="A28" s="9">
        <v>21</v>
      </c>
      <c r="B28" s="8"/>
      <c r="C28" s="8"/>
      <c r="D28" s="8"/>
      <c r="E28" s="8"/>
      <c r="F28" s="8"/>
      <c r="G28" s="8"/>
      <c r="H28" s="11" t="b">
        <f t="shared" ca="1" si="0"/>
        <v>1</v>
      </c>
      <c r="I28" s="15" t="str">
        <f t="shared" ca="1" si="1"/>
        <v>الدائن أكبر</v>
      </c>
      <c r="J28" s="15">
        <f t="shared" ca="1" si="2"/>
        <v>0</v>
      </c>
      <c r="K28" s="18">
        <f t="shared" ca="1" si="3"/>
        <v>0</v>
      </c>
      <c r="L28" s="21">
        <f t="shared" ca="1" si="4"/>
        <v>0</v>
      </c>
      <c r="M28" s="18"/>
      <c r="N28" s="21"/>
      <c r="O28" s="18"/>
      <c r="P28" s="21"/>
      <c r="Q28" s="18"/>
      <c r="R28" s="21"/>
      <c r="S28" s="18"/>
      <c r="T28" s="21"/>
      <c r="U28" s="18"/>
      <c r="V28" s="21"/>
      <c r="W28" s="18"/>
      <c r="X28" s="21"/>
      <c r="Y28" s="18"/>
      <c r="Z28" s="21"/>
      <c r="AA28" s="18"/>
      <c r="AB28" s="21"/>
      <c r="AC28" s="18"/>
      <c r="AD28" s="21"/>
      <c r="AE28" s="18"/>
      <c r="AF28" s="21"/>
      <c r="AG28" s="18"/>
      <c r="AH28" s="21"/>
      <c r="AI28" s="18"/>
      <c r="AJ28" s="21"/>
      <c r="AK28" s="18"/>
      <c r="AL28" s="21"/>
      <c r="AM28" s="18"/>
      <c r="AN28" s="21"/>
      <c r="AO28" s="18"/>
      <c r="AP28" s="21"/>
      <c r="AQ28" s="18"/>
      <c r="AR28" s="21"/>
      <c r="AS28" s="18"/>
      <c r="AT28" s="21"/>
      <c r="AU28" s="18"/>
      <c r="AV28" s="21"/>
      <c r="AW28" s="18"/>
      <c r="AX28" s="21"/>
      <c r="AY28" s="18"/>
      <c r="AZ28" s="21"/>
    </row>
    <row r="29" spans="1:52" ht="15.75" x14ac:dyDescent="0.25">
      <c r="A29" s="9">
        <v>22</v>
      </c>
      <c r="B29" s="8"/>
      <c r="C29" s="8"/>
      <c r="D29" s="8"/>
      <c r="E29" s="8"/>
      <c r="F29" s="8"/>
      <c r="G29" s="8"/>
      <c r="H29" s="11" t="b">
        <f t="shared" ca="1" si="0"/>
        <v>1</v>
      </c>
      <c r="I29" s="15" t="str">
        <f t="shared" ca="1" si="1"/>
        <v>الدائن أكبر</v>
      </c>
      <c r="J29" s="15">
        <f t="shared" ca="1" si="2"/>
        <v>0</v>
      </c>
      <c r="K29" s="18">
        <f t="shared" ca="1" si="3"/>
        <v>0</v>
      </c>
      <c r="L29" s="21">
        <f t="shared" ca="1" si="4"/>
        <v>0</v>
      </c>
      <c r="M29" s="18"/>
      <c r="N29" s="21"/>
      <c r="O29" s="18"/>
      <c r="P29" s="21"/>
      <c r="Q29" s="18"/>
      <c r="R29" s="21"/>
      <c r="S29" s="18"/>
      <c r="T29" s="21"/>
      <c r="U29" s="18"/>
      <c r="V29" s="21"/>
      <c r="W29" s="18"/>
      <c r="X29" s="21"/>
      <c r="Y29" s="18"/>
      <c r="Z29" s="21"/>
      <c r="AA29" s="18"/>
      <c r="AB29" s="21"/>
      <c r="AC29" s="18"/>
      <c r="AD29" s="21"/>
      <c r="AE29" s="18"/>
      <c r="AF29" s="21"/>
      <c r="AG29" s="18"/>
      <c r="AH29" s="21"/>
      <c r="AI29" s="18"/>
      <c r="AJ29" s="21"/>
      <c r="AK29" s="18"/>
      <c r="AL29" s="21"/>
      <c r="AM29" s="18"/>
      <c r="AN29" s="21"/>
      <c r="AO29" s="18"/>
      <c r="AP29" s="21"/>
      <c r="AQ29" s="18"/>
      <c r="AR29" s="21"/>
      <c r="AS29" s="18"/>
      <c r="AT29" s="21"/>
      <c r="AU29" s="18"/>
      <c r="AV29" s="21"/>
      <c r="AW29" s="18"/>
      <c r="AX29" s="21"/>
      <c r="AY29" s="18"/>
      <c r="AZ29" s="21"/>
    </row>
    <row r="30" spans="1:52" ht="15.75" x14ac:dyDescent="0.25">
      <c r="A30" s="9">
        <v>23</v>
      </c>
      <c r="B30" s="8"/>
      <c r="C30" s="8"/>
      <c r="D30" s="8"/>
      <c r="E30" s="8"/>
      <c r="F30" s="8"/>
      <c r="G30" s="8"/>
      <c r="H30" s="11" t="b">
        <f t="shared" ca="1" si="0"/>
        <v>1</v>
      </c>
      <c r="I30" s="15" t="str">
        <f t="shared" ca="1" si="1"/>
        <v>الدائن أكبر</v>
      </c>
      <c r="J30" s="15">
        <f t="shared" ca="1" si="2"/>
        <v>0</v>
      </c>
      <c r="K30" s="18">
        <f t="shared" ca="1" si="3"/>
        <v>0</v>
      </c>
      <c r="L30" s="21">
        <f t="shared" ca="1" si="4"/>
        <v>0</v>
      </c>
      <c r="M30" s="18"/>
      <c r="N30" s="21"/>
      <c r="O30" s="18"/>
      <c r="P30" s="21"/>
      <c r="Q30" s="18"/>
      <c r="R30" s="21"/>
      <c r="S30" s="18"/>
      <c r="T30" s="21"/>
      <c r="U30" s="18"/>
      <c r="V30" s="21"/>
      <c r="W30" s="18"/>
      <c r="X30" s="21"/>
      <c r="Y30" s="18"/>
      <c r="Z30" s="21"/>
      <c r="AA30" s="18"/>
      <c r="AB30" s="21"/>
      <c r="AC30" s="18"/>
      <c r="AD30" s="21"/>
      <c r="AE30" s="18"/>
      <c r="AF30" s="21"/>
      <c r="AG30" s="18"/>
      <c r="AH30" s="21"/>
      <c r="AI30" s="18"/>
      <c r="AJ30" s="21"/>
      <c r="AK30" s="18"/>
      <c r="AL30" s="21"/>
      <c r="AM30" s="18"/>
      <c r="AN30" s="21"/>
      <c r="AO30" s="18"/>
      <c r="AP30" s="21"/>
      <c r="AQ30" s="18"/>
      <c r="AR30" s="21"/>
      <c r="AS30" s="18"/>
      <c r="AT30" s="21"/>
      <c r="AU30" s="18"/>
      <c r="AV30" s="21"/>
      <c r="AW30" s="18"/>
      <c r="AX30" s="21"/>
      <c r="AY30" s="18"/>
      <c r="AZ30" s="21"/>
    </row>
    <row r="31" spans="1:52" ht="15.75" x14ac:dyDescent="0.25">
      <c r="A31" s="9">
        <v>24</v>
      </c>
      <c r="B31" s="8"/>
      <c r="C31" s="8"/>
      <c r="D31" s="8"/>
      <c r="E31" s="8"/>
      <c r="F31" s="8"/>
      <c r="G31" s="8"/>
      <c r="H31" s="11" t="b">
        <f t="shared" ca="1" si="0"/>
        <v>1</v>
      </c>
      <c r="I31" s="15" t="str">
        <f t="shared" ca="1" si="1"/>
        <v>الدائن أكبر</v>
      </c>
      <c r="J31" s="15">
        <f t="shared" ca="1" si="2"/>
        <v>0</v>
      </c>
      <c r="K31" s="18">
        <f t="shared" ca="1" si="3"/>
        <v>0</v>
      </c>
      <c r="L31" s="21">
        <f t="shared" ca="1" si="4"/>
        <v>0</v>
      </c>
      <c r="M31" s="18"/>
      <c r="N31" s="21"/>
      <c r="O31" s="18"/>
      <c r="P31" s="21"/>
      <c r="Q31" s="18"/>
      <c r="R31" s="21"/>
      <c r="S31" s="18"/>
      <c r="T31" s="21"/>
      <c r="U31" s="18"/>
      <c r="V31" s="21"/>
      <c r="W31" s="18"/>
      <c r="X31" s="21"/>
      <c r="Y31" s="18"/>
      <c r="Z31" s="21"/>
      <c r="AA31" s="18"/>
      <c r="AB31" s="21"/>
      <c r="AC31" s="18"/>
      <c r="AD31" s="21"/>
      <c r="AE31" s="18"/>
      <c r="AF31" s="21"/>
      <c r="AG31" s="18"/>
      <c r="AH31" s="21"/>
      <c r="AI31" s="18"/>
      <c r="AJ31" s="21"/>
      <c r="AK31" s="18"/>
      <c r="AL31" s="21"/>
      <c r="AM31" s="18"/>
      <c r="AN31" s="21"/>
      <c r="AO31" s="18"/>
      <c r="AP31" s="21"/>
      <c r="AQ31" s="18"/>
      <c r="AR31" s="21"/>
      <c r="AS31" s="18"/>
      <c r="AT31" s="21"/>
      <c r="AU31" s="18"/>
      <c r="AV31" s="21"/>
      <c r="AW31" s="18"/>
      <c r="AX31" s="21"/>
      <c r="AY31" s="18"/>
      <c r="AZ31" s="21"/>
    </row>
    <row r="32" spans="1:52" ht="15.75" x14ac:dyDescent="0.25">
      <c r="A32" s="9">
        <v>25</v>
      </c>
      <c r="B32" s="8"/>
      <c r="C32" s="8"/>
      <c r="D32" s="8"/>
      <c r="E32" s="8"/>
      <c r="F32" s="8"/>
      <c r="G32" s="8"/>
      <c r="H32" s="11" t="b">
        <f t="shared" ca="1" si="0"/>
        <v>1</v>
      </c>
      <c r="I32" s="15" t="str">
        <f t="shared" ca="1" si="1"/>
        <v>الدائن أكبر</v>
      </c>
      <c r="J32" s="15">
        <f t="shared" ca="1" si="2"/>
        <v>0</v>
      </c>
      <c r="K32" s="18">
        <f t="shared" ca="1" si="3"/>
        <v>0</v>
      </c>
      <c r="L32" s="21">
        <f t="shared" ca="1" si="4"/>
        <v>0</v>
      </c>
      <c r="M32" s="18"/>
      <c r="N32" s="21"/>
      <c r="O32" s="18"/>
      <c r="P32" s="21"/>
      <c r="Q32" s="18"/>
      <c r="R32" s="21"/>
      <c r="S32" s="18"/>
      <c r="T32" s="21"/>
      <c r="U32" s="18"/>
      <c r="V32" s="21"/>
      <c r="W32" s="18"/>
      <c r="X32" s="21"/>
      <c r="Y32" s="18"/>
      <c r="Z32" s="21"/>
      <c r="AA32" s="18"/>
      <c r="AB32" s="21"/>
      <c r="AC32" s="18"/>
      <c r="AD32" s="21"/>
      <c r="AE32" s="18"/>
      <c r="AF32" s="21"/>
      <c r="AG32" s="18"/>
      <c r="AH32" s="21"/>
      <c r="AI32" s="18"/>
      <c r="AJ32" s="21"/>
      <c r="AK32" s="18"/>
      <c r="AL32" s="21"/>
      <c r="AM32" s="18"/>
      <c r="AN32" s="21"/>
      <c r="AO32" s="18"/>
      <c r="AP32" s="21"/>
      <c r="AQ32" s="18"/>
      <c r="AR32" s="21"/>
      <c r="AS32" s="18"/>
      <c r="AT32" s="21"/>
      <c r="AU32" s="18"/>
      <c r="AV32" s="21"/>
      <c r="AW32" s="18"/>
      <c r="AX32" s="21"/>
      <c r="AY32" s="18"/>
      <c r="AZ32" s="21"/>
    </row>
    <row r="33" spans="1:52" ht="15.75" x14ac:dyDescent="0.25">
      <c r="A33" s="9">
        <v>26</v>
      </c>
      <c r="B33" s="8"/>
      <c r="C33" s="8"/>
      <c r="D33" s="8"/>
      <c r="E33" s="8"/>
      <c r="F33" s="8"/>
      <c r="G33" s="8"/>
      <c r="H33" s="11" t="b">
        <f t="shared" ca="1" si="0"/>
        <v>1</v>
      </c>
      <c r="I33" s="15" t="str">
        <f t="shared" ca="1" si="1"/>
        <v>الدائن أكبر</v>
      </c>
      <c r="J33" s="15">
        <f t="shared" ca="1" si="2"/>
        <v>0</v>
      </c>
      <c r="K33" s="18">
        <f t="shared" ca="1" si="3"/>
        <v>0</v>
      </c>
      <c r="L33" s="21">
        <f t="shared" ca="1" si="4"/>
        <v>0</v>
      </c>
      <c r="M33" s="18"/>
      <c r="N33" s="21"/>
      <c r="O33" s="18"/>
      <c r="P33" s="21"/>
      <c r="Q33" s="18"/>
      <c r="R33" s="21"/>
      <c r="S33" s="18"/>
      <c r="T33" s="21"/>
      <c r="U33" s="18"/>
      <c r="V33" s="21"/>
      <c r="W33" s="18"/>
      <c r="X33" s="21"/>
      <c r="Y33" s="18"/>
      <c r="Z33" s="21"/>
      <c r="AA33" s="18"/>
      <c r="AB33" s="21"/>
      <c r="AC33" s="18"/>
      <c r="AD33" s="21"/>
      <c r="AE33" s="18"/>
      <c r="AF33" s="21"/>
      <c r="AG33" s="18"/>
      <c r="AH33" s="21"/>
      <c r="AI33" s="18"/>
      <c r="AJ33" s="21"/>
      <c r="AK33" s="18"/>
      <c r="AL33" s="21"/>
      <c r="AM33" s="18"/>
      <c r="AN33" s="21"/>
      <c r="AO33" s="18"/>
      <c r="AP33" s="21"/>
      <c r="AQ33" s="18"/>
      <c r="AR33" s="21"/>
      <c r="AS33" s="18"/>
      <c r="AT33" s="21"/>
      <c r="AU33" s="18"/>
      <c r="AV33" s="21"/>
      <c r="AW33" s="18"/>
      <c r="AX33" s="21"/>
      <c r="AY33" s="18"/>
      <c r="AZ33" s="21"/>
    </row>
    <row r="34" spans="1:52" ht="15.75" x14ac:dyDescent="0.25">
      <c r="A34" s="9">
        <v>27</v>
      </c>
      <c r="B34" s="8"/>
      <c r="C34" s="8"/>
      <c r="D34" s="8"/>
      <c r="E34" s="8"/>
      <c r="F34" s="8"/>
      <c r="G34" s="8"/>
      <c r="H34" s="11" t="b">
        <f t="shared" ca="1" si="0"/>
        <v>1</v>
      </c>
      <c r="I34" s="15" t="str">
        <f t="shared" ca="1" si="1"/>
        <v>الدائن أكبر</v>
      </c>
      <c r="J34" s="15">
        <f t="shared" ca="1" si="2"/>
        <v>0</v>
      </c>
      <c r="K34" s="18">
        <f t="shared" ca="1" si="3"/>
        <v>0</v>
      </c>
      <c r="L34" s="21">
        <f t="shared" ca="1" si="4"/>
        <v>0</v>
      </c>
      <c r="M34" s="18"/>
      <c r="N34" s="21"/>
      <c r="O34" s="18"/>
      <c r="P34" s="21"/>
      <c r="Q34" s="18"/>
      <c r="R34" s="21"/>
      <c r="S34" s="18"/>
      <c r="T34" s="21"/>
      <c r="U34" s="18"/>
      <c r="V34" s="21"/>
      <c r="W34" s="18"/>
      <c r="X34" s="21"/>
      <c r="Y34" s="18"/>
      <c r="Z34" s="21"/>
      <c r="AA34" s="18"/>
      <c r="AB34" s="21"/>
      <c r="AC34" s="18"/>
      <c r="AD34" s="21"/>
      <c r="AE34" s="18"/>
      <c r="AF34" s="21"/>
      <c r="AG34" s="18"/>
      <c r="AH34" s="21"/>
      <c r="AI34" s="18"/>
      <c r="AJ34" s="21"/>
      <c r="AK34" s="18"/>
      <c r="AL34" s="21"/>
      <c r="AM34" s="18"/>
      <c r="AN34" s="21"/>
      <c r="AO34" s="18"/>
      <c r="AP34" s="21"/>
      <c r="AQ34" s="18"/>
      <c r="AR34" s="21"/>
      <c r="AS34" s="18"/>
      <c r="AT34" s="21"/>
      <c r="AU34" s="18"/>
      <c r="AV34" s="21"/>
      <c r="AW34" s="18"/>
      <c r="AX34" s="21"/>
      <c r="AY34" s="18"/>
      <c r="AZ34" s="21"/>
    </row>
    <row r="35" spans="1:52" ht="15.75" x14ac:dyDescent="0.25">
      <c r="A35" s="9">
        <v>28</v>
      </c>
      <c r="B35" s="8"/>
      <c r="C35" s="8"/>
      <c r="D35" s="8"/>
      <c r="E35" s="8"/>
      <c r="F35" s="8"/>
      <c r="G35" s="8"/>
      <c r="H35" s="11" t="b">
        <f t="shared" ca="1" si="0"/>
        <v>1</v>
      </c>
      <c r="I35" s="15" t="str">
        <f t="shared" ca="1" si="1"/>
        <v>الدائن أكبر</v>
      </c>
      <c r="J35" s="15">
        <f t="shared" ca="1" si="2"/>
        <v>0</v>
      </c>
      <c r="K35" s="18">
        <f t="shared" ca="1" si="3"/>
        <v>0</v>
      </c>
      <c r="L35" s="21">
        <f t="shared" ca="1" si="4"/>
        <v>0</v>
      </c>
      <c r="M35" s="18"/>
      <c r="N35" s="21"/>
      <c r="O35" s="18"/>
      <c r="P35" s="21"/>
      <c r="Q35" s="18"/>
      <c r="R35" s="21"/>
      <c r="S35" s="18"/>
      <c r="T35" s="21"/>
      <c r="U35" s="18"/>
      <c r="V35" s="21"/>
      <c r="W35" s="18"/>
      <c r="X35" s="21"/>
      <c r="Y35" s="18"/>
      <c r="Z35" s="21"/>
      <c r="AA35" s="18"/>
      <c r="AB35" s="21"/>
      <c r="AC35" s="18"/>
      <c r="AD35" s="21"/>
      <c r="AE35" s="18"/>
      <c r="AF35" s="21"/>
      <c r="AG35" s="18"/>
      <c r="AH35" s="21"/>
      <c r="AI35" s="18"/>
      <c r="AJ35" s="21"/>
      <c r="AK35" s="18"/>
      <c r="AL35" s="21"/>
      <c r="AM35" s="18"/>
      <c r="AN35" s="21"/>
      <c r="AO35" s="18"/>
      <c r="AP35" s="21"/>
      <c r="AQ35" s="18"/>
      <c r="AR35" s="21"/>
      <c r="AS35" s="18"/>
      <c r="AT35" s="21"/>
      <c r="AU35" s="18"/>
      <c r="AV35" s="21"/>
      <c r="AW35" s="18"/>
      <c r="AX35" s="21"/>
      <c r="AY35" s="18"/>
      <c r="AZ35" s="21"/>
    </row>
    <row r="36" spans="1:52" ht="15.75" x14ac:dyDescent="0.25">
      <c r="A36" s="9">
        <v>29</v>
      </c>
      <c r="B36" s="8"/>
      <c r="C36" s="8"/>
      <c r="D36" s="8"/>
      <c r="E36" s="8"/>
      <c r="F36" s="8"/>
      <c r="G36" s="8"/>
      <c r="H36" s="11" t="b">
        <f t="shared" ca="1" si="0"/>
        <v>1</v>
      </c>
      <c r="I36" s="15" t="str">
        <f t="shared" ca="1" si="1"/>
        <v>الدائن أكبر</v>
      </c>
      <c r="J36" s="15">
        <f t="shared" ca="1" si="2"/>
        <v>0</v>
      </c>
      <c r="K36" s="18">
        <f t="shared" ca="1" si="3"/>
        <v>0</v>
      </c>
      <c r="L36" s="21">
        <f t="shared" ca="1" si="4"/>
        <v>0</v>
      </c>
      <c r="M36" s="18"/>
      <c r="N36" s="21"/>
      <c r="O36" s="18"/>
      <c r="P36" s="21"/>
      <c r="Q36" s="18"/>
      <c r="R36" s="21"/>
      <c r="S36" s="18"/>
      <c r="T36" s="21"/>
      <c r="U36" s="18"/>
      <c r="V36" s="21"/>
      <c r="W36" s="18"/>
      <c r="X36" s="21"/>
      <c r="Y36" s="18"/>
      <c r="Z36" s="21"/>
      <c r="AA36" s="18"/>
      <c r="AB36" s="21"/>
      <c r="AC36" s="18"/>
      <c r="AD36" s="21"/>
      <c r="AE36" s="18"/>
      <c r="AF36" s="21"/>
      <c r="AG36" s="18"/>
      <c r="AH36" s="21"/>
      <c r="AI36" s="18"/>
      <c r="AJ36" s="21"/>
      <c r="AK36" s="18"/>
      <c r="AL36" s="21"/>
      <c r="AM36" s="18"/>
      <c r="AN36" s="21"/>
      <c r="AO36" s="18"/>
      <c r="AP36" s="21"/>
      <c r="AQ36" s="18"/>
      <c r="AR36" s="21"/>
      <c r="AS36" s="18"/>
      <c r="AT36" s="21"/>
      <c r="AU36" s="18"/>
      <c r="AV36" s="21"/>
      <c r="AW36" s="18"/>
      <c r="AX36" s="21"/>
      <c r="AY36" s="18"/>
      <c r="AZ36" s="21"/>
    </row>
    <row r="37" spans="1:52" ht="15.75" x14ac:dyDescent="0.25">
      <c r="A37" s="9">
        <v>30</v>
      </c>
      <c r="B37" s="8"/>
      <c r="C37" s="8"/>
      <c r="D37" s="8"/>
      <c r="E37" s="8"/>
      <c r="F37" s="8"/>
      <c r="G37" s="8"/>
      <c r="H37" s="11" t="b">
        <f t="shared" ca="1" si="0"/>
        <v>1</v>
      </c>
      <c r="I37" s="15" t="str">
        <f t="shared" ca="1" si="1"/>
        <v>الدائن أكبر</v>
      </c>
      <c r="J37" s="15">
        <f t="shared" ca="1" si="2"/>
        <v>0</v>
      </c>
      <c r="K37" s="18">
        <f t="shared" ca="1" si="3"/>
        <v>0</v>
      </c>
      <c r="L37" s="21">
        <f t="shared" ca="1" si="4"/>
        <v>0</v>
      </c>
      <c r="M37" s="18"/>
      <c r="N37" s="21"/>
      <c r="O37" s="18"/>
      <c r="P37" s="21"/>
      <c r="Q37" s="18"/>
      <c r="R37" s="21"/>
      <c r="S37" s="18"/>
      <c r="T37" s="21"/>
      <c r="U37" s="18"/>
      <c r="V37" s="21"/>
      <c r="W37" s="18"/>
      <c r="X37" s="21"/>
      <c r="Y37" s="18"/>
      <c r="Z37" s="21"/>
      <c r="AA37" s="18"/>
      <c r="AB37" s="21"/>
      <c r="AC37" s="18"/>
      <c r="AD37" s="21"/>
      <c r="AE37" s="18"/>
      <c r="AF37" s="21"/>
      <c r="AG37" s="18"/>
      <c r="AH37" s="21"/>
      <c r="AI37" s="18"/>
      <c r="AJ37" s="21"/>
      <c r="AK37" s="18"/>
      <c r="AL37" s="21"/>
      <c r="AM37" s="18"/>
      <c r="AN37" s="21"/>
      <c r="AO37" s="18"/>
      <c r="AP37" s="21"/>
      <c r="AQ37" s="18"/>
      <c r="AR37" s="21"/>
      <c r="AS37" s="18"/>
      <c r="AT37" s="21"/>
      <c r="AU37" s="18"/>
      <c r="AV37" s="21"/>
      <c r="AW37" s="18"/>
      <c r="AX37" s="21"/>
      <c r="AY37" s="18"/>
      <c r="AZ37" s="21"/>
    </row>
    <row r="38" spans="1:52" ht="16.5" thickBot="1" x14ac:dyDescent="0.3">
      <c r="A38" s="12">
        <v>31</v>
      </c>
      <c r="B38" s="13"/>
      <c r="C38" s="13"/>
      <c r="D38" s="13"/>
      <c r="E38" s="13"/>
      <c r="F38" s="13"/>
      <c r="G38" s="13"/>
      <c r="H38" s="11" t="b">
        <f t="shared" ca="1" si="0"/>
        <v>1</v>
      </c>
      <c r="I38" s="15" t="str">
        <f t="shared" ca="1" si="1"/>
        <v>الدائن أكبر</v>
      </c>
      <c r="J38" s="15">
        <f t="shared" ca="1" si="2"/>
        <v>0</v>
      </c>
      <c r="K38" s="18">
        <f t="shared" ca="1" si="3"/>
        <v>0</v>
      </c>
      <c r="L38" s="21">
        <f t="shared" ca="1" si="4"/>
        <v>0</v>
      </c>
      <c r="M38" s="18"/>
      <c r="N38" s="21"/>
      <c r="O38" s="18"/>
      <c r="P38" s="21"/>
      <c r="Q38" s="18"/>
      <c r="R38" s="21"/>
      <c r="S38" s="18"/>
      <c r="T38" s="21"/>
      <c r="U38" s="18"/>
      <c r="V38" s="21"/>
      <c r="W38" s="18"/>
      <c r="X38" s="21"/>
      <c r="Y38" s="18"/>
      <c r="Z38" s="21"/>
      <c r="AA38" s="18"/>
      <c r="AB38" s="21"/>
      <c r="AC38" s="18"/>
      <c r="AD38" s="21"/>
      <c r="AE38" s="18"/>
      <c r="AF38" s="21"/>
      <c r="AG38" s="18"/>
      <c r="AH38" s="21"/>
      <c r="AI38" s="18"/>
      <c r="AJ38" s="21"/>
      <c r="AK38" s="18"/>
      <c r="AL38" s="21"/>
      <c r="AM38" s="18"/>
      <c r="AN38" s="21"/>
      <c r="AO38" s="18"/>
      <c r="AP38" s="21"/>
      <c r="AQ38" s="18"/>
      <c r="AR38" s="21"/>
      <c r="AS38" s="18"/>
      <c r="AT38" s="21"/>
      <c r="AU38" s="18"/>
      <c r="AV38" s="21"/>
      <c r="AW38" s="18"/>
      <c r="AX38" s="21"/>
      <c r="AY38" s="18"/>
      <c r="AZ38" s="21"/>
    </row>
    <row r="39" spans="1:52" ht="24" customHeight="1" thickBot="1" x14ac:dyDescent="0.3">
      <c r="A39" s="192" t="s">
        <v>35</v>
      </c>
      <c r="B39" s="193"/>
      <c r="C39" s="193"/>
      <c r="D39" s="193"/>
      <c r="E39" s="193"/>
      <c r="F39" s="193"/>
      <c r="G39" s="193"/>
      <c r="H39" s="193"/>
      <c r="I39" s="14"/>
      <c r="J39" s="14">
        <f ca="1">SUM(J8:J38)</f>
        <v>0</v>
      </c>
      <c r="K39" s="16">
        <f t="shared" ref="K39:AZ39" ca="1" si="5">SUM(K8:K38)</f>
        <v>120000</v>
      </c>
      <c r="L39" s="19">
        <f t="shared" ca="1" si="5"/>
        <v>120000</v>
      </c>
      <c r="M39" s="16">
        <f t="shared" si="5"/>
        <v>60000</v>
      </c>
      <c r="N39" s="19">
        <f t="shared" si="5"/>
        <v>60000</v>
      </c>
      <c r="O39" s="16">
        <f t="shared" si="5"/>
        <v>0</v>
      </c>
      <c r="P39" s="19">
        <f t="shared" si="5"/>
        <v>0</v>
      </c>
      <c r="Q39" s="16">
        <f t="shared" si="5"/>
        <v>0</v>
      </c>
      <c r="R39" s="19">
        <f t="shared" si="5"/>
        <v>0</v>
      </c>
      <c r="S39" s="16">
        <f t="shared" si="5"/>
        <v>0</v>
      </c>
      <c r="T39" s="19">
        <f t="shared" si="5"/>
        <v>0</v>
      </c>
      <c r="U39" s="16">
        <f t="shared" si="5"/>
        <v>0</v>
      </c>
      <c r="V39" s="19">
        <f t="shared" si="5"/>
        <v>0</v>
      </c>
      <c r="W39" s="16">
        <f t="shared" si="5"/>
        <v>0</v>
      </c>
      <c r="X39" s="19">
        <f t="shared" si="5"/>
        <v>0</v>
      </c>
      <c r="Y39" s="16">
        <f t="shared" si="5"/>
        <v>0</v>
      </c>
      <c r="Z39" s="19">
        <f t="shared" si="5"/>
        <v>0</v>
      </c>
      <c r="AA39" s="16">
        <f t="shared" si="5"/>
        <v>0</v>
      </c>
      <c r="AB39" s="19">
        <f t="shared" si="5"/>
        <v>0</v>
      </c>
      <c r="AC39" s="16">
        <f t="shared" si="5"/>
        <v>0</v>
      </c>
      <c r="AD39" s="19">
        <f t="shared" si="5"/>
        <v>0</v>
      </c>
      <c r="AE39" s="16">
        <f t="shared" si="5"/>
        <v>0</v>
      </c>
      <c r="AF39" s="19">
        <f t="shared" si="5"/>
        <v>60000</v>
      </c>
      <c r="AG39" s="16">
        <f t="shared" si="5"/>
        <v>60000</v>
      </c>
      <c r="AH39" s="19">
        <f t="shared" si="5"/>
        <v>0</v>
      </c>
      <c r="AI39" s="16">
        <f t="shared" si="5"/>
        <v>0</v>
      </c>
      <c r="AJ39" s="19">
        <f t="shared" si="5"/>
        <v>0</v>
      </c>
      <c r="AK39" s="16">
        <f t="shared" si="5"/>
        <v>0</v>
      </c>
      <c r="AL39" s="19">
        <f t="shared" si="5"/>
        <v>0</v>
      </c>
      <c r="AM39" s="16">
        <f t="shared" si="5"/>
        <v>0</v>
      </c>
      <c r="AN39" s="19">
        <f t="shared" si="5"/>
        <v>0</v>
      </c>
      <c r="AO39" s="16">
        <f t="shared" si="5"/>
        <v>0</v>
      </c>
      <c r="AP39" s="19">
        <f t="shared" si="5"/>
        <v>0</v>
      </c>
      <c r="AQ39" s="16">
        <f t="shared" si="5"/>
        <v>0</v>
      </c>
      <c r="AR39" s="19">
        <f t="shared" si="5"/>
        <v>0</v>
      </c>
      <c r="AS39" s="16">
        <f t="shared" si="5"/>
        <v>0</v>
      </c>
      <c r="AT39" s="19">
        <f t="shared" si="5"/>
        <v>0</v>
      </c>
      <c r="AU39" s="16">
        <f t="shared" si="5"/>
        <v>0</v>
      </c>
      <c r="AV39" s="19">
        <f t="shared" si="5"/>
        <v>0</v>
      </c>
      <c r="AW39" s="16">
        <f t="shared" si="5"/>
        <v>0</v>
      </c>
      <c r="AX39" s="19">
        <f t="shared" si="5"/>
        <v>0</v>
      </c>
      <c r="AY39" s="16">
        <f t="shared" si="5"/>
        <v>0</v>
      </c>
      <c r="AZ39" s="19">
        <f t="shared" si="5"/>
        <v>0</v>
      </c>
    </row>
  </sheetData>
  <mergeCells count="49">
    <mergeCell ref="Y4:Z4"/>
    <mergeCell ref="M4:N4"/>
    <mergeCell ref="O4:P4"/>
    <mergeCell ref="Q4:R4"/>
    <mergeCell ref="S4:T4"/>
    <mergeCell ref="U4:V4"/>
    <mergeCell ref="W4:X4"/>
    <mergeCell ref="AY4:AZ4"/>
    <mergeCell ref="A6:A7"/>
    <mergeCell ref="B6:B7"/>
    <mergeCell ref="C6:C7"/>
    <mergeCell ref="E6:G6"/>
    <mergeCell ref="H6:H7"/>
    <mergeCell ref="I6:J7"/>
    <mergeCell ref="K6:L6"/>
    <mergeCell ref="M6:N6"/>
    <mergeCell ref="AK4:AL4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Q6:R6"/>
    <mergeCell ref="S6:T6"/>
    <mergeCell ref="U6:V6"/>
    <mergeCell ref="W6:X6"/>
    <mergeCell ref="Y6:Z6"/>
    <mergeCell ref="D6:D7"/>
    <mergeCell ref="AY6:AZ6"/>
    <mergeCell ref="A39:H39"/>
    <mergeCell ref="AM6:AN6"/>
    <mergeCell ref="AO6:AP6"/>
    <mergeCell ref="AQ6:AR6"/>
    <mergeCell ref="AS6:AT6"/>
    <mergeCell ref="AU6:AV6"/>
    <mergeCell ref="AW6:AX6"/>
    <mergeCell ref="AA6:AB6"/>
    <mergeCell ref="AC6:AD6"/>
    <mergeCell ref="AE6:AF6"/>
    <mergeCell ref="AG6:AH6"/>
    <mergeCell ref="AI6:AJ6"/>
    <mergeCell ref="AK6:AL6"/>
    <mergeCell ref="O6:P6"/>
  </mergeCells>
  <conditionalFormatting sqref="I8:I38">
    <cfRule type="expression" dxfId="19" priority="3">
      <formula>K8&lt;L8</formula>
    </cfRule>
    <cfRule type="expression" dxfId="18" priority="4">
      <formula>K8&gt;L8</formula>
    </cfRule>
  </conditionalFormatting>
  <conditionalFormatting sqref="J8:J38">
    <cfRule type="expression" dxfId="17" priority="1">
      <formula>K8&lt;L8</formula>
    </cfRule>
    <cfRule type="expression" dxfId="16" priority="2">
      <formula>K8&gt;L8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rightToLeft="1" workbookViewId="0">
      <pane xSplit="12" ySplit="7" topLeftCell="R8" activePane="bottomRight" state="frozen"/>
      <selection activeCell="K2" sqref="K2"/>
      <selection pane="topRight" activeCell="K2" sqref="K2"/>
      <selection pane="bottomLeft" activeCell="K2" sqref="K2"/>
      <selection pane="bottomRight" activeCell="K2" sqref="K2"/>
    </sheetView>
  </sheetViews>
  <sheetFormatPr defaultRowHeight="15" x14ac:dyDescent="0.25"/>
  <cols>
    <col min="1" max="1" width="5.7109375" customWidth="1"/>
    <col min="2" max="2" width="11.85546875" customWidth="1"/>
    <col min="3" max="3" width="20.42578125" customWidth="1"/>
    <col min="4" max="4" width="7.5703125" customWidth="1"/>
    <col min="5" max="7" width="7.7109375" customWidth="1"/>
    <col min="8" max="8" width="8.28515625" customWidth="1"/>
    <col min="9" max="10" width="7.7109375" customWidth="1"/>
    <col min="11" max="12" width="8.7109375" customWidth="1"/>
  </cols>
  <sheetData>
    <row r="1" spans="1:52" ht="21" x14ac:dyDescent="0.35">
      <c r="A1" s="179" t="str">
        <f>'دليل الحسابات'!B2</f>
        <v xml:space="preserve">أكاديمية أعمل بيزنس </v>
      </c>
      <c r="B1" s="179"/>
      <c r="C1" s="179"/>
      <c r="D1" s="179"/>
      <c r="E1" s="179"/>
    </row>
    <row r="2" spans="1:52" ht="21" x14ac:dyDescent="0.35">
      <c r="A2" s="179" t="str">
        <f>'دليل الحسابات'!B3</f>
        <v>شركة مساهمة مصرية (ش.م.م)</v>
      </c>
      <c r="B2" s="179"/>
      <c r="C2" s="179"/>
      <c r="D2" s="179"/>
      <c r="E2" s="179"/>
    </row>
    <row r="3" spans="1:52" ht="21.75" thickBot="1" x14ac:dyDescent="0.4">
      <c r="A3" s="179" t="str">
        <f>'دليل الحسابات'!B4</f>
        <v xml:space="preserve">الآدارة المالية </v>
      </c>
      <c r="B3" s="179"/>
      <c r="C3" s="179"/>
      <c r="D3" s="179"/>
      <c r="E3" s="179"/>
    </row>
    <row r="4" spans="1:52" ht="21" x14ac:dyDescent="0.35">
      <c r="A4" s="179" t="s">
        <v>23</v>
      </c>
      <c r="B4" s="179"/>
      <c r="C4" s="179"/>
      <c r="D4" s="179"/>
      <c r="E4" s="179"/>
      <c r="M4" s="201">
        <f>M39-N39+SUM('11'!M4:N4)</f>
        <v>416000</v>
      </c>
      <c r="N4" s="201"/>
      <c r="O4" s="201">
        <f>O39-P39+SUM('11'!O4:P4)</f>
        <v>310000</v>
      </c>
      <c r="P4" s="201"/>
      <c r="Q4" s="201">
        <f>Q39-R39+SUM('11'!Q4:R4)</f>
        <v>-637000</v>
      </c>
      <c r="R4" s="201"/>
      <c r="S4" s="201">
        <f>S39-T39+SUM('11'!S4:T4)</f>
        <v>460000</v>
      </c>
      <c r="T4" s="201"/>
      <c r="U4" s="201">
        <f>U39-V39+SUM('11'!U4:V4)</f>
        <v>102000</v>
      </c>
      <c r="V4" s="201"/>
      <c r="W4" s="201">
        <f>W39-X39+SUM('11'!W4:X4)</f>
        <v>-50000</v>
      </c>
      <c r="X4" s="201"/>
      <c r="Y4" s="201">
        <f>Y39-Z39+SUM('11'!Y4:Z4)</f>
        <v>40000</v>
      </c>
      <c r="Z4" s="201"/>
      <c r="AA4" s="201">
        <f>AA39-AB39+SUM('11'!AA4:AB4)</f>
        <v>-1000000</v>
      </c>
      <c r="AB4" s="201"/>
      <c r="AC4" s="201">
        <f>AC39-AD39+SUM('11'!AC4:AD4)</f>
        <v>0</v>
      </c>
      <c r="AD4" s="201"/>
      <c r="AE4" s="201">
        <f>AE39-AF39+SUM('11'!AE4:AF4)</f>
        <v>-150000</v>
      </c>
      <c r="AF4" s="201"/>
      <c r="AG4" s="201">
        <f>AG39-AH39+SUM('11'!AG4:AH4)</f>
        <v>149000</v>
      </c>
      <c r="AH4" s="201"/>
      <c r="AI4" s="201">
        <f>AI39-AJ39+SUM('11'!AI4:AJ4)</f>
        <v>0</v>
      </c>
      <c r="AJ4" s="201"/>
      <c r="AK4" s="201">
        <f>AK39-AL39+SUM('11'!AK4:AL4)</f>
        <v>0</v>
      </c>
      <c r="AL4" s="201"/>
      <c r="AM4" s="201">
        <f>AM39-AN39+SUM('11'!AM4:AN4)</f>
        <v>360000</v>
      </c>
      <c r="AN4" s="201"/>
      <c r="AO4" s="201">
        <f>AO39-AP39+SUM('11'!AO4:AP4)</f>
        <v>0</v>
      </c>
      <c r="AP4" s="201"/>
      <c r="AQ4" s="201">
        <f>AQ39-AR39+SUM('11'!AQ4:AR4)</f>
        <v>0</v>
      </c>
      <c r="AR4" s="201"/>
      <c r="AS4" s="201">
        <f>AS39-AT39+SUM('11'!AS4:AT4)</f>
        <v>0</v>
      </c>
      <c r="AT4" s="201"/>
      <c r="AU4" s="201">
        <f>AU39-AV39+SUM('11'!AU4:AV4)</f>
        <v>0</v>
      </c>
      <c r="AV4" s="201"/>
      <c r="AW4" s="201">
        <f>AW39-AX39+SUM('11'!AW4:AX4)</f>
        <v>0</v>
      </c>
      <c r="AX4" s="201"/>
      <c r="AY4" s="201">
        <f>AY39-AZ39+SUM('11'!AY4:AZ4)</f>
        <v>0</v>
      </c>
      <c r="AZ4" s="201"/>
    </row>
    <row r="5" spans="1:52" ht="15.75" thickBot="1" x14ac:dyDescent="0.3"/>
    <row r="6" spans="1:52" ht="18.75" x14ac:dyDescent="0.25">
      <c r="A6" s="195" t="s">
        <v>3</v>
      </c>
      <c r="B6" s="197" t="s">
        <v>24</v>
      </c>
      <c r="C6" s="197" t="s">
        <v>25</v>
      </c>
      <c r="D6" s="188" t="s">
        <v>59</v>
      </c>
      <c r="E6" s="197" t="s">
        <v>26</v>
      </c>
      <c r="F6" s="197"/>
      <c r="G6" s="197"/>
      <c r="H6" s="197" t="s">
        <v>27</v>
      </c>
      <c r="I6" s="197" t="s">
        <v>28</v>
      </c>
      <c r="J6" s="197"/>
      <c r="K6" s="199" t="s">
        <v>34</v>
      </c>
      <c r="L6" s="199"/>
      <c r="M6" s="199" t="str">
        <f>'دليل الحسابات'!C9</f>
        <v>الخزينة</v>
      </c>
      <c r="N6" s="199"/>
      <c r="O6" s="199" t="str">
        <f>'دليل الحسابات'!C10</f>
        <v xml:space="preserve">البنك </v>
      </c>
      <c r="P6" s="199"/>
      <c r="Q6" s="199" t="str">
        <f>'دليل الحسابات'!C11</f>
        <v>المبيعات</v>
      </c>
      <c r="R6" s="199"/>
      <c r="S6" s="199" t="str">
        <f>'دليل الحسابات'!C12</f>
        <v xml:space="preserve">المشتريات </v>
      </c>
      <c r="T6" s="199"/>
      <c r="U6" s="199" t="str">
        <f>'دليل الحسابات'!C13</f>
        <v xml:space="preserve">العملاء </v>
      </c>
      <c r="V6" s="199"/>
      <c r="W6" s="199" t="str">
        <f>'دليل الحسابات'!C14</f>
        <v xml:space="preserve">الموردون </v>
      </c>
      <c r="X6" s="199"/>
      <c r="Y6" s="199" t="str">
        <f>'دليل الحسابات'!C15</f>
        <v xml:space="preserve">جارى الشركاء </v>
      </c>
      <c r="Z6" s="199"/>
      <c r="AA6" s="199" t="str">
        <f>'دليل الحسابات'!C16</f>
        <v xml:space="preserve">رأس مال </v>
      </c>
      <c r="AB6" s="199"/>
      <c r="AC6" s="199" t="str">
        <f>'دليل الحسابات'!C17</f>
        <v xml:space="preserve">المخزون </v>
      </c>
      <c r="AD6" s="199"/>
      <c r="AE6" s="199" t="str">
        <f>'دليل الحسابات'!C18</f>
        <v>الايرادات</v>
      </c>
      <c r="AF6" s="199"/>
      <c r="AG6" s="199" t="str">
        <f>'دليل الحسابات'!C19</f>
        <v xml:space="preserve">المصروفات </v>
      </c>
      <c r="AH6" s="199"/>
      <c r="AI6" s="199" t="str">
        <f>'دليل الحسابات'!C20</f>
        <v xml:space="preserve">أرصدة مدينة أخرى </v>
      </c>
      <c r="AJ6" s="199"/>
      <c r="AK6" s="199" t="str">
        <f>'دليل الحسابات'!C21</f>
        <v xml:space="preserve">أرصدة دائنة أخرى </v>
      </c>
      <c r="AL6" s="199"/>
      <c r="AM6" s="199" t="str">
        <f>'دليل الحسابات'!C22</f>
        <v xml:space="preserve">أصول ثابتة </v>
      </c>
      <c r="AN6" s="199"/>
      <c r="AO6" s="199" t="str">
        <f>'دليل الحسابات'!C23</f>
        <v xml:space="preserve">أرباح مرحلة </v>
      </c>
      <c r="AP6" s="199"/>
      <c r="AQ6" s="199" t="str">
        <f>'دليل الحسابات'!C24</f>
        <v>ضريبة القيمة المضافة</v>
      </c>
      <c r="AR6" s="199"/>
      <c r="AS6" s="199" t="str">
        <f>'دليل الحسابات'!C25</f>
        <v>التأمينات الآجتماعية</v>
      </c>
      <c r="AT6" s="199"/>
      <c r="AU6" s="199" t="str">
        <f>'دليل الحسابات'!C26</f>
        <v>حساب 3</v>
      </c>
      <c r="AV6" s="199"/>
      <c r="AW6" s="199" t="str">
        <f>'دليل الحسابات'!C27</f>
        <v>حساب 4</v>
      </c>
      <c r="AX6" s="199"/>
      <c r="AY6" s="199" t="str">
        <f>'دليل الحسابات'!C28</f>
        <v>حساب 5</v>
      </c>
      <c r="AZ6" s="200"/>
    </row>
    <row r="7" spans="1:52" ht="19.5" thickBot="1" x14ac:dyDescent="0.3">
      <c r="A7" s="196"/>
      <c r="B7" s="198"/>
      <c r="C7" s="198"/>
      <c r="D7" s="189"/>
      <c r="E7" s="34" t="s">
        <v>29</v>
      </c>
      <c r="F7" s="34" t="s">
        <v>30</v>
      </c>
      <c r="G7" s="34" t="s">
        <v>31</v>
      </c>
      <c r="H7" s="198"/>
      <c r="I7" s="198"/>
      <c r="J7" s="198"/>
      <c r="K7" s="17" t="s">
        <v>32</v>
      </c>
      <c r="L7" s="20" t="s">
        <v>33</v>
      </c>
      <c r="M7" s="17" t="s">
        <v>32</v>
      </c>
      <c r="N7" s="20" t="s">
        <v>33</v>
      </c>
      <c r="O7" s="17" t="s">
        <v>32</v>
      </c>
      <c r="P7" s="20" t="s">
        <v>33</v>
      </c>
      <c r="Q7" s="17" t="s">
        <v>32</v>
      </c>
      <c r="R7" s="20" t="s">
        <v>33</v>
      </c>
      <c r="S7" s="17" t="s">
        <v>32</v>
      </c>
      <c r="T7" s="20" t="s">
        <v>33</v>
      </c>
      <c r="U7" s="17" t="s">
        <v>32</v>
      </c>
      <c r="V7" s="20" t="s">
        <v>33</v>
      </c>
      <c r="W7" s="17" t="s">
        <v>32</v>
      </c>
      <c r="X7" s="20" t="s">
        <v>33</v>
      </c>
      <c r="Y7" s="17" t="s">
        <v>32</v>
      </c>
      <c r="Z7" s="20" t="s">
        <v>33</v>
      </c>
      <c r="AA7" s="17" t="s">
        <v>32</v>
      </c>
      <c r="AB7" s="20" t="s">
        <v>33</v>
      </c>
      <c r="AC7" s="17" t="s">
        <v>32</v>
      </c>
      <c r="AD7" s="20" t="s">
        <v>33</v>
      </c>
      <c r="AE7" s="17" t="s">
        <v>32</v>
      </c>
      <c r="AF7" s="20" t="s">
        <v>33</v>
      </c>
      <c r="AG7" s="17" t="s">
        <v>32</v>
      </c>
      <c r="AH7" s="20" t="s">
        <v>33</v>
      </c>
      <c r="AI7" s="17" t="s">
        <v>32</v>
      </c>
      <c r="AJ7" s="20" t="s">
        <v>33</v>
      </c>
      <c r="AK7" s="17" t="s">
        <v>32</v>
      </c>
      <c r="AL7" s="20" t="s">
        <v>33</v>
      </c>
      <c r="AM7" s="17" t="s">
        <v>32</v>
      </c>
      <c r="AN7" s="20" t="s">
        <v>33</v>
      </c>
      <c r="AO7" s="17" t="s">
        <v>32</v>
      </c>
      <c r="AP7" s="20" t="s">
        <v>33</v>
      </c>
      <c r="AQ7" s="17" t="s">
        <v>32</v>
      </c>
      <c r="AR7" s="20" t="s">
        <v>33</v>
      </c>
      <c r="AS7" s="17" t="s">
        <v>32</v>
      </c>
      <c r="AT7" s="20" t="s">
        <v>33</v>
      </c>
      <c r="AU7" s="17" t="s">
        <v>32</v>
      </c>
      <c r="AV7" s="20" t="s">
        <v>33</v>
      </c>
      <c r="AW7" s="17" t="s">
        <v>32</v>
      </c>
      <c r="AX7" s="20" t="s">
        <v>33</v>
      </c>
      <c r="AY7" s="17" t="s">
        <v>32</v>
      </c>
      <c r="AZ7" s="20" t="s">
        <v>33</v>
      </c>
    </row>
    <row r="8" spans="1:52" ht="15.75" x14ac:dyDescent="0.25">
      <c r="A8" s="10">
        <v>1</v>
      </c>
      <c r="B8" s="94">
        <v>42381</v>
      </c>
      <c r="C8" s="11" t="s">
        <v>146</v>
      </c>
      <c r="D8" s="11">
        <v>26</v>
      </c>
      <c r="E8" s="11"/>
      <c r="F8" s="11"/>
      <c r="G8" s="11">
        <v>1</v>
      </c>
      <c r="H8" s="11" t="b">
        <f ca="1">K8=L8</f>
        <v>1</v>
      </c>
      <c r="I8" s="15" t="str">
        <f ca="1">IF(K8&gt;L8,"المدين أكبر","الدائن أكبر")</f>
        <v>الدائن أكبر</v>
      </c>
      <c r="J8" s="15">
        <f ca="1">IF(K8&gt;L8,K8-L8,L8-K8)</f>
        <v>0</v>
      </c>
      <c r="K8" s="18">
        <f ca="1">SUMIF($K$7:$AZ$7,$K$7,M8:AZ8)</f>
        <v>12000</v>
      </c>
      <c r="L8" s="21">
        <f ca="1">SUMIF($K$7:$AZ$7,$L$7,M8:AZ8)</f>
        <v>12000</v>
      </c>
      <c r="M8" s="18"/>
      <c r="N8" s="21"/>
      <c r="O8" s="18"/>
      <c r="P8" s="21"/>
      <c r="Q8" s="18"/>
      <c r="R8" s="21">
        <v>12000</v>
      </c>
      <c r="S8" s="18"/>
      <c r="T8" s="21"/>
      <c r="U8" s="18">
        <v>12000</v>
      </c>
      <c r="V8" s="21"/>
      <c r="W8" s="18"/>
      <c r="X8" s="21"/>
      <c r="Y8" s="18"/>
      <c r="Z8" s="21"/>
      <c r="AA8" s="18"/>
      <c r="AB8" s="21"/>
      <c r="AC8" s="18"/>
      <c r="AD8" s="21"/>
      <c r="AE8" s="18"/>
      <c r="AF8" s="21"/>
      <c r="AG8" s="18"/>
      <c r="AH8" s="21"/>
      <c r="AI8" s="18"/>
      <c r="AJ8" s="21"/>
      <c r="AK8" s="18"/>
      <c r="AL8" s="21"/>
      <c r="AM8" s="18"/>
      <c r="AN8" s="21"/>
      <c r="AO8" s="18"/>
      <c r="AP8" s="21"/>
      <c r="AQ8" s="18"/>
      <c r="AR8" s="21"/>
      <c r="AS8" s="18"/>
      <c r="AT8" s="21"/>
      <c r="AU8" s="18"/>
      <c r="AV8" s="21"/>
      <c r="AW8" s="18"/>
      <c r="AX8" s="21"/>
      <c r="AY8" s="18"/>
      <c r="AZ8" s="21"/>
    </row>
    <row r="9" spans="1:52" ht="15.75" x14ac:dyDescent="0.25">
      <c r="A9" s="9">
        <v>2</v>
      </c>
      <c r="B9" s="93" t="s">
        <v>147</v>
      </c>
      <c r="C9" s="8" t="s">
        <v>148</v>
      </c>
      <c r="D9" s="8">
        <v>27</v>
      </c>
      <c r="E9" s="8">
        <v>1</v>
      </c>
      <c r="F9" s="8"/>
      <c r="G9" s="8"/>
      <c r="H9" s="11" t="b">
        <f t="shared" ref="H9:H38" ca="1" si="0">K9=L9</f>
        <v>1</v>
      </c>
      <c r="I9" s="15" t="str">
        <f t="shared" ref="I9:I38" ca="1" si="1">IF(K9&gt;L9,"المدين أكبر","الدائن أكبر")</f>
        <v>الدائن أكبر</v>
      </c>
      <c r="J9" s="15">
        <f t="shared" ref="J9:J38" ca="1" si="2">IF(K9&gt;L9,K9-L9,L9-K9)</f>
        <v>0</v>
      </c>
      <c r="K9" s="18">
        <f t="shared" ref="K9:K38" ca="1" si="3">SUMIF($K$7:$AZ$7,$K$7,M9:AZ9)</f>
        <v>50000</v>
      </c>
      <c r="L9" s="21">
        <f t="shared" ref="L9:L38" ca="1" si="4">SUMIF($K$7:$AZ$7,$L$7,M9:AZ9)</f>
        <v>50000</v>
      </c>
      <c r="M9" s="18"/>
      <c r="N9" s="21">
        <v>50000</v>
      </c>
      <c r="O9" s="18">
        <v>50000</v>
      </c>
      <c r="P9" s="21"/>
      <c r="Q9" s="18"/>
      <c r="R9" s="21"/>
      <c r="S9" s="18"/>
      <c r="T9" s="21"/>
      <c r="U9" s="18"/>
      <c r="V9" s="21"/>
      <c r="W9" s="18"/>
      <c r="X9" s="21"/>
      <c r="Y9" s="18"/>
      <c r="Z9" s="21"/>
      <c r="AA9" s="18"/>
      <c r="AB9" s="21"/>
      <c r="AC9" s="18"/>
      <c r="AD9" s="21"/>
      <c r="AE9" s="18"/>
      <c r="AF9" s="21"/>
      <c r="AG9" s="18"/>
      <c r="AH9" s="21"/>
      <c r="AI9" s="18"/>
      <c r="AJ9" s="21"/>
      <c r="AK9" s="18"/>
      <c r="AL9" s="21"/>
      <c r="AM9" s="18"/>
      <c r="AN9" s="21"/>
      <c r="AO9" s="18"/>
      <c r="AP9" s="21"/>
      <c r="AQ9" s="18"/>
      <c r="AR9" s="21"/>
      <c r="AS9" s="18"/>
      <c r="AT9" s="21"/>
      <c r="AU9" s="18"/>
      <c r="AV9" s="21"/>
      <c r="AW9" s="18"/>
      <c r="AX9" s="21"/>
      <c r="AY9" s="18"/>
      <c r="AZ9" s="21"/>
    </row>
    <row r="10" spans="1:52" ht="15.75" x14ac:dyDescent="0.25">
      <c r="A10" s="9">
        <v>3</v>
      </c>
      <c r="B10" s="93" t="s">
        <v>149</v>
      </c>
      <c r="C10" s="8" t="s">
        <v>150</v>
      </c>
      <c r="D10" s="8">
        <v>28</v>
      </c>
      <c r="E10" s="8">
        <v>1</v>
      </c>
      <c r="F10" s="8"/>
      <c r="G10" s="8"/>
      <c r="H10" s="11" t="b">
        <f t="shared" ca="1" si="0"/>
        <v>1</v>
      </c>
      <c r="I10" s="15" t="str">
        <f t="shared" ca="1" si="1"/>
        <v>الدائن أكبر</v>
      </c>
      <c r="J10" s="15">
        <f t="shared" ca="1" si="2"/>
        <v>0</v>
      </c>
      <c r="K10" s="18">
        <f t="shared" ca="1" si="3"/>
        <v>120000</v>
      </c>
      <c r="L10" s="21">
        <f t="shared" ca="1" si="4"/>
        <v>120000</v>
      </c>
      <c r="M10" s="18"/>
      <c r="N10" s="21"/>
      <c r="O10" s="18"/>
      <c r="P10" s="21">
        <v>120000</v>
      </c>
      <c r="Q10" s="18"/>
      <c r="R10" s="21"/>
      <c r="S10" s="18"/>
      <c r="T10" s="21"/>
      <c r="U10" s="18"/>
      <c r="V10" s="21"/>
      <c r="W10" s="18"/>
      <c r="X10" s="21"/>
      <c r="Y10" s="18"/>
      <c r="Z10" s="21"/>
      <c r="AA10" s="18"/>
      <c r="AB10" s="21"/>
      <c r="AC10" s="18"/>
      <c r="AD10" s="21"/>
      <c r="AE10" s="18"/>
      <c r="AF10" s="21"/>
      <c r="AG10" s="18"/>
      <c r="AH10" s="21"/>
      <c r="AI10" s="18"/>
      <c r="AJ10" s="21"/>
      <c r="AK10" s="18"/>
      <c r="AL10" s="21"/>
      <c r="AM10" s="18">
        <v>120000</v>
      </c>
      <c r="AN10" s="21"/>
      <c r="AO10" s="18"/>
      <c r="AP10" s="21"/>
      <c r="AQ10" s="18"/>
      <c r="AR10" s="21"/>
      <c r="AS10" s="18"/>
      <c r="AT10" s="21"/>
      <c r="AU10" s="18"/>
      <c r="AV10" s="21"/>
      <c r="AW10" s="18"/>
      <c r="AX10" s="21"/>
      <c r="AY10" s="18"/>
      <c r="AZ10" s="21"/>
    </row>
    <row r="11" spans="1:52" ht="15.75" x14ac:dyDescent="0.25">
      <c r="A11" s="9">
        <v>4</v>
      </c>
      <c r="B11" s="93" t="s">
        <v>151</v>
      </c>
      <c r="C11" s="8" t="s">
        <v>152</v>
      </c>
      <c r="D11" s="8">
        <v>29</v>
      </c>
      <c r="E11" s="8"/>
      <c r="F11" s="8">
        <v>1</v>
      </c>
      <c r="G11" s="8">
        <v>1</v>
      </c>
      <c r="H11" s="11" t="b">
        <f t="shared" ca="1" si="0"/>
        <v>1</v>
      </c>
      <c r="I11" s="15" t="str">
        <f t="shared" ca="1" si="1"/>
        <v>الدائن أكبر</v>
      </c>
      <c r="J11" s="15">
        <f t="shared" ca="1" si="2"/>
        <v>0</v>
      </c>
      <c r="K11" s="18">
        <f t="shared" ca="1" si="3"/>
        <v>180000</v>
      </c>
      <c r="L11" s="21">
        <f t="shared" ca="1" si="4"/>
        <v>180000</v>
      </c>
      <c r="M11" s="18">
        <v>90000</v>
      </c>
      <c r="N11" s="21"/>
      <c r="O11" s="18"/>
      <c r="P11" s="21"/>
      <c r="Q11" s="18"/>
      <c r="R11" s="21">
        <v>180000</v>
      </c>
      <c r="S11" s="18"/>
      <c r="T11" s="21"/>
      <c r="U11" s="18">
        <v>90000</v>
      </c>
      <c r="V11" s="21"/>
      <c r="W11" s="18"/>
      <c r="X11" s="21"/>
      <c r="Y11" s="18"/>
      <c r="Z11" s="21"/>
      <c r="AA11" s="18"/>
      <c r="AB11" s="21"/>
      <c r="AC11" s="18"/>
      <c r="AD11" s="21"/>
      <c r="AE11" s="18"/>
      <c r="AF11" s="21"/>
      <c r="AG11" s="18"/>
      <c r="AH11" s="21"/>
      <c r="AI11" s="18"/>
      <c r="AJ11" s="21"/>
      <c r="AK11" s="18"/>
      <c r="AL11" s="21"/>
      <c r="AM11" s="18"/>
      <c r="AN11" s="21"/>
      <c r="AO11" s="18"/>
      <c r="AP11" s="21"/>
      <c r="AQ11" s="18"/>
      <c r="AR11" s="21"/>
      <c r="AS11" s="18"/>
      <c r="AT11" s="21"/>
      <c r="AU11" s="18"/>
      <c r="AV11" s="21"/>
      <c r="AW11" s="18"/>
      <c r="AX11" s="21"/>
      <c r="AY11" s="18"/>
      <c r="AZ11" s="21"/>
    </row>
    <row r="12" spans="1:52" ht="15.75" x14ac:dyDescent="0.25">
      <c r="A12" s="9">
        <v>5</v>
      </c>
      <c r="B12" s="8"/>
      <c r="C12" s="8"/>
      <c r="D12" s="8"/>
      <c r="E12" s="8"/>
      <c r="F12" s="8"/>
      <c r="G12" s="8"/>
      <c r="H12" s="11" t="b">
        <f t="shared" ca="1" si="0"/>
        <v>1</v>
      </c>
      <c r="I12" s="15" t="str">
        <f t="shared" ca="1" si="1"/>
        <v>الدائن أكبر</v>
      </c>
      <c r="J12" s="15">
        <f t="shared" ca="1" si="2"/>
        <v>0</v>
      </c>
      <c r="K12" s="18">
        <f t="shared" ca="1" si="3"/>
        <v>0</v>
      </c>
      <c r="L12" s="21">
        <f t="shared" ca="1" si="4"/>
        <v>0</v>
      </c>
      <c r="M12" s="18"/>
      <c r="N12" s="21"/>
      <c r="O12" s="18"/>
      <c r="P12" s="21"/>
      <c r="Q12" s="18"/>
      <c r="R12" s="21"/>
      <c r="S12" s="18"/>
      <c r="T12" s="21"/>
      <c r="U12" s="18"/>
      <c r="V12" s="21"/>
      <c r="W12" s="18"/>
      <c r="X12" s="21"/>
      <c r="Y12" s="18"/>
      <c r="Z12" s="21"/>
      <c r="AA12" s="18"/>
      <c r="AB12" s="21"/>
      <c r="AC12" s="18"/>
      <c r="AD12" s="21"/>
      <c r="AE12" s="18"/>
      <c r="AF12" s="21"/>
      <c r="AG12" s="18"/>
      <c r="AH12" s="21"/>
      <c r="AI12" s="18"/>
      <c r="AJ12" s="21"/>
      <c r="AK12" s="18"/>
      <c r="AL12" s="21"/>
      <c r="AM12" s="18"/>
      <c r="AN12" s="21"/>
      <c r="AO12" s="18"/>
      <c r="AP12" s="21"/>
      <c r="AQ12" s="18"/>
      <c r="AR12" s="21"/>
      <c r="AS12" s="18"/>
      <c r="AT12" s="21"/>
      <c r="AU12" s="18"/>
      <c r="AV12" s="21"/>
      <c r="AW12" s="18"/>
      <c r="AX12" s="21"/>
      <c r="AY12" s="18"/>
      <c r="AZ12" s="21"/>
    </row>
    <row r="13" spans="1:52" ht="15.75" x14ac:dyDescent="0.25">
      <c r="A13" s="9">
        <v>6</v>
      </c>
      <c r="B13" s="8"/>
      <c r="C13" s="8"/>
      <c r="D13" s="8"/>
      <c r="E13" s="8"/>
      <c r="F13" s="8"/>
      <c r="G13" s="8"/>
      <c r="H13" s="11" t="b">
        <f t="shared" ca="1" si="0"/>
        <v>1</v>
      </c>
      <c r="I13" s="15" t="str">
        <f t="shared" ca="1" si="1"/>
        <v>الدائن أكبر</v>
      </c>
      <c r="J13" s="15">
        <f t="shared" ca="1" si="2"/>
        <v>0</v>
      </c>
      <c r="K13" s="18">
        <f t="shared" ca="1" si="3"/>
        <v>0</v>
      </c>
      <c r="L13" s="21">
        <f t="shared" ca="1" si="4"/>
        <v>0</v>
      </c>
      <c r="M13" s="18"/>
      <c r="N13" s="21"/>
      <c r="O13" s="18"/>
      <c r="P13" s="21"/>
      <c r="Q13" s="18"/>
      <c r="R13" s="21"/>
      <c r="S13" s="18"/>
      <c r="T13" s="21"/>
      <c r="U13" s="18"/>
      <c r="V13" s="21"/>
      <c r="W13" s="18"/>
      <c r="X13" s="21"/>
      <c r="Y13" s="18"/>
      <c r="Z13" s="21"/>
      <c r="AA13" s="18"/>
      <c r="AB13" s="21"/>
      <c r="AC13" s="18"/>
      <c r="AD13" s="21"/>
      <c r="AE13" s="18"/>
      <c r="AF13" s="21"/>
      <c r="AG13" s="18"/>
      <c r="AH13" s="21"/>
      <c r="AI13" s="18"/>
      <c r="AJ13" s="21"/>
      <c r="AK13" s="18"/>
      <c r="AL13" s="21"/>
      <c r="AM13" s="18"/>
      <c r="AN13" s="21"/>
      <c r="AO13" s="18"/>
      <c r="AP13" s="21"/>
      <c r="AQ13" s="18"/>
      <c r="AR13" s="21"/>
      <c r="AS13" s="18"/>
      <c r="AT13" s="21"/>
      <c r="AU13" s="18"/>
      <c r="AV13" s="21"/>
      <c r="AW13" s="18"/>
      <c r="AX13" s="21"/>
      <c r="AY13" s="18"/>
      <c r="AZ13" s="21"/>
    </row>
    <row r="14" spans="1:52" ht="15.75" x14ac:dyDescent="0.25">
      <c r="A14" s="9">
        <v>7</v>
      </c>
      <c r="B14" s="8"/>
      <c r="C14" s="8"/>
      <c r="D14" s="8"/>
      <c r="E14" s="8"/>
      <c r="F14" s="8"/>
      <c r="G14" s="8"/>
      <c r="H14" s="11" t="b">
        <f t="shared" ca="1" si="0"/>
        <v>1</v>
      </c>
      <c r="I14" s="15" t="str">
        <f t="shared" ca="1" si="1"/>
        <v>الدائن أكبر</v>
      </c>
      <c r="J14" s="15">
        <f t="shared" ca="1" si="2"/>
        <v>0</v>
      </c>
      <c r="K14" s="18">
        <f t="shared" ca="1" si="3"/>
        <v>0</v>
      </c>
      <c r="L14" s="21">
        <f t="shared" ca="1" si="4"/>
        <v>0</v>
      </c>
      <c r="M14" s="18"/>
      <c r="N14" s="21"/>
      <c r="O14" s="18"/>
      <c r="P14" s="21"/>
      <c r="Q14" s="18"/>
      <c r="R14" s="21"/>
      <c r="S14" s="18"/>
      <c r="T14" s="21"/>
      <c r="U14" s="18"/>
      <c r="V14" s="21"/>
      <c r="W14" s="18"/>
      <c r="X14" s="21"/>
      <c r="Y14" s="18"/>
      <c r="Z14" s="21"/>
      <c r="AA14" s="18"/>
      <c r="AB14" s="21"/>
      <c r="AC14" s="18"/>
      <c r="AD14" s="21"/>
      <c r="AE14" s="18"/>
      <c r="AF14" s="21"/>
      <c r="AG14" s="18"/>
      <c r="AH14" s="21"/>
      <c r="AI14" s="18"/>
      <c r="AJ14" s="21"/>
      <c r="AK14" s="18"/>
      <c r="AL14" s="21"/>
      <c r="AM14" s="18"/>
      <c r="AN14" s="21"/>
      <c r="AO14" s="18"/>
      <c r="AP14" s="21"/>
      <c r="AQ14" s="18"/>
      <c r="AR14" s="21"/>
      <c r="AS14" s="18"/>
      <c r="AT14" s="21"/>
      <c r="AU14" s="18"/>
      <c r="AV14" s="21"/>
      <c r="AW14" s="18"/>
      <c r="AX14" s="21"/>
      <c r="AY14" s="18"/>
      <c r="AZ14" s="21"/>
    </row>
    <row r="15" spans="1:52" ht="15.75" x14ac:dyDescent="0.25">
      <c r="A15" s="9">
        <v>8</v>
      </c>
      <c r="B15" s="8"/>
      <c r="C15" s="8"/>
      <c r="D15" s="8"/>
      <c r="E15" s="8"/>
      <c r="F15" s="8"/>
      <c r="G15" s="8"/>
      <c r="H15" s="11" t="b">
        <f t="shared" ca="1" si="0"/>
        <v>1</v>
      </c>
      <c r="I15" s="15" t="str">
        <f t="shared" ca="1" si="1"/>
        <v>الدائن أكبر</v>
      </c>
      <c r="J15" s="15">
        <f t="shared" ca="1" si="2"/>
        <v>0</v>
      </c>
      <c r="K15" s="18">
        <f t="shared" ca="1" si="3"/>
        <v>0</v>
      </c>
      <c r="L15" s="21">
        <f t="shared" ca="1" si="4"/>
        <v>0</v>
      </c>
      <c r="M15" s="18"/>
      <c r="N15" s="21"/>
      <c r="O15" s="18"/>
      <c r="P15" s="21"/>
      <c r="Q15" s="18"/>
      <c r="R15" s="21"/>
      <c r="S15" s="18"/>
      <c r="T15" s="21"/>
      <c r="U15" s="18"/>
      <c r="V15" s="21"/>
      <c r="W15" s="18"/>
      <c r="X15" s="21"/>
      <c r="Y15" s="18"/>
      <c r="Z15" s="21"/>
      <c r="AA15" s="18"/>
      <c r="AB15" s="21"/>
      <c r="AC15" s="18"/>
      <c r="AD15" s="21"/>
      <c r="AE15" s="18"/>
      <c r="AF15" s="21"/>
      <c r="AG15" s="18"/>
      <c r="AH15" s="21"/>
      <c r="AI15" s="18"/>
      <c r="AJ15" s="21"/>
      <c r="AK15" s="18"/>
      <c r="AL15" s="21"/>
      <c r="AM15" s="18"/>
      <c r="AN15" s="21"/>
      <c r="AO15" s="18"/>
      <c r="AP15" s="21"/>
      <c r="AQ15" s="18"/>
      <c r="AR15" s="21"/>
      <c r="AS15" s="18"/>
      <c r="AT15" s="21"/>
      <c r="AU15" s="18"/>
      <c r="AV15" s="21"/>
      <c r="AW15" s="18"/>
      <c r="AX15" s="21"/>
      <c r="AY15" s="18"/>
      <c r="AZ15" s="21"/>
    </row>
    <row r="16" spans="1:52" ht="15.75" x14ac:dyDescent="0.25">
      <c r="A16" s="9">
        <v>9</v>
      </c>
      <c r="B16" s="8"/>
      <c r="C16" s="8"/>
      <c r="D16" s="8"/>
      <c r="E16" s="8"/>
      <c r="F16" s="8"/>
      <c r="G16" s="8"/>
      <c r="H16" s="11" t="b">
        <f t="shared" ca="1" si="0"/>
        <v>1</v>
      </c>
      <c r="I16" s="15" t="str">
        <f t="shared" ca="1" si="1"/>
        <v>الدائن أكبر</v>
      </c>
      <c r="J16" s="15">
        <f t="shared" ca="1" si="2"/>
        <v>0</v>
      </c>
      <c r="K16" s="18">
        <f t="shared" ca="1" si="3"/>
        <v>0</v>
      </c>
      <c r="L16" s="21">
        <f t="shared" ca="1" si="4"/>
        <v>0</v>
      </c>
      <c r="M16" s="18"/>
      <c r="N16" s="21"/>
      <c r="O16" s="18"/>
      <c r="P16" s="21"/>
      <c r="Q16" s="18"/>
      <c r="R16" s="21"/>
      <c r="S16" s="18"/>
      <c r="T16" s="21"/>
      <c r="U16" s="18"/>
      <c r="V16" s="21"/>
      <c r="W16" s="18"/>
      <c r="X16" s="21"/>
      <c r="Y16" s="18"/>
      <c r="Z16" s="21"/>
      <c r="AA16" s="18"/>
      <c r="AB16" s="21"/>
      <c r="AC16" s="18"/>
      <c r="AD16" s="21"/>
      <c r="AE16" s="18"/>
      <c r="AF16" s="21"/>
      <c r="AG16" s="18"/>
      <c r="AH16" s="21"/>
      <c r="AI16" s="18"/>
      <c r="AJ16" s="21"/>
      <c r="AK16" s="18"/>
      <c r="AL16" s="21"/>
      <c r="AM16" s="18"/>
      <c r="AN16" s="21"/>
      <c r="AO16" s="18"/>
      <c r="AP16" s="21"/>
      <c r="AQ16" s="18"/>
      <c r="AR16" s="21"/>
      <c r="AS16" s="18"/>
      <c r="AT16" s="21"/>
      <c r="AU16" s="18"/>
      <c r="AV16" s="21"/>
      <c r="AW16" s="18"/>
      <c r="AX16" s="21"/>
      <c r="AY16" s="18"/>
      <c r="AZ16" s="21"/>
    </row>
    <row r="17" spans="1:52" ht="15.75" x14ac:dyDescent="0.25">
      <c r="A17" s="9">
        <v>10</v>
      </c>
      <c r="B17" s="8"/>
      <c r="C17" s="8"/>
      <c r="D17" s="8"/>
      <c r="E17" s="8"/>
      <c r="F17" s="8"/>
      <c r="G17" s="8"/>
      <c r="H17" s="11" t="b">
        <f t="shared" ca="1" si="0"/>
        <v>1</v>
      </c>
      <c r="I17" s="15" t="str">
        <f t="shared" ca="1" si="1"/>
        <v>الدائن أكبر</v>
      </c>
      <c r="J17" s="15">
        <f t="shared" ca="1" si="2"/>
        <v>0</v>
      </c>
      <c r="K17" s="18">
        <f t="shared" ca="1" si="3"/>
        <v>0</v>
      </c>
      <c r="L17" s="21">
        <f ca="1">SUMIF($K$7:$AZ$7,$L$7,M17:AZ17)</f>
        <v>0</v>
      </c>
      <c r="M17" s="18"/>
      <c r="N17" s="21"/>
      <c r="O17" s="18"/>
      <c r="P17" s="21"/>
      <c r="Q17" s="18"/>
      <c r="R17" s="21"/>
      <c r="S17" s="18"/>
      <c r="T17" s="21"/>
      <c r="U17" s="18"/>
      <c r="V17" s="21"/>
      <c r="W17" s="18"/>
      <c r="X17" s="21"/>
      <c r="Y17" s="18"/>
      <c r="Z17" s="21"/>
      <c r="AA17" s="18"/>
      <c r="AB17" s="21"/>
      <c r="AC17" s="18"/>
      <c r="AD17" s="21"/>
      <c r="AE17" s="18"/>
      <c r="AF17" s="21"/>
      <c r="AG17" s="18"/>
      <c r="AH17" s="21"/>
      <c r="AI17" s="18"/>
      <c r="AJ17" s="21"/>
      <c r="AK17" s="18"/>
      <c r="AL17" s="21"/>
      <c r="AM17" s="18"/>
      <c r="AN17" s="21"/>
      <c r="AO17" s="18"/>
      <c r="AP17" s="21"/>
      <c r="AQ17" s="18"/>
      <c r="AR17" s="21"/>
      <c r="AS17" s="18"/>
      <c r="AT17" s="21"/>
      <c r="AU17" s="18"/>
      <c r="AV17" s="21"/>
      <c r="AW17" s="18"/>
      <c r="AX17" s="21"/>
      <c r="AY17" s="18"/>
      <c r="AZ17" s="21"/>
    </row>
    <row r="18" spans="1:52" ht="15.75" x14ac:dyDescent="0.25">
      <c r="A18" s="9">
        <v>11</v>
      </c>
      <c r="B18" s="8"/>
      <c r="C18" s="8"/>
      <c r="D18" s="8"/>
      <c r="E18" s="8"/>
      <c r="F18" s="8"/>
      <c r="G18" s="8"/>
      <c r="H18" s="11" t="b">
        <f t="shared" ca="1" si="0"/>
        <v>1</v>
      </c>
      <c r="I18" s="15" t="str">
        <f t="shared" ca="1" si="1"/>
        <v>الدائن أكبر</v>
      </c>
      <c r="J18" s="15">
        <f t="shared" ca="1" si="2"/>
        <v>0</v>
      </c>
      <c r="K18" s="18">
        <f t="shared" ca="1" si="3"/>
        <v>0</v>
      </c>
      <c r="L18" s="21">
        <f t="shared" ca="1" si="4"/>
        <v>0</v>
      </c>
      <c r="M18" s="18"/>
      <c r="N18" s="21"/>
      <c r="O18" s="18"/>
      <c r="P18" s="21"/>
      <c r="Q18" s="18"/>
      <c r="R18" s="21"/>
      <c r="S18" s="18"/>
      <c r="T18" s="21"/>
      <c r="U18" s="18"/>
      <c r="V18" s="21"/>
      <c r="W18" s="18"/>
      <c r="X18" s="21"/>
      <c r="Y18" s="18"/>
      <c r="Z18" s="21"/>
      <c r="AA18" s="18"/>
      <c r="AB18" s="21"/>
      <c r="AC18" s="18"/>
      <c r="AD18" s="21"/>
      <c r="AE18" s="18"/>
      <c r="AF18" s="21"/>
      <c r="AG18" s="18"/>
      <c r="AH18" s="21"/>
      <c r="AI18" s="18"/>
      <c r="AJ18" s="21"/>
      <c r="AK18" s="18"/>
      <c r="AL18" s="21"/>
      <c r="AM18" s="18"/>
      <c r="AN18" s="21"/>
      <c r="AO18" s="18"/>
      <c r="AP18" s="21"/>
      <c r="AQ18" s="18"/>
      <c r="AR18" s="21"/>
      <c r="AS18" s="18"/>
      <c r="AT18" s="21"/>
      <c r="AU18" s="18"/>
      <c r="AV18" s="21"/>
      <c r="AW18" s="18"/>
      <c r="AX18" s="21"/>
      <c r="AY18" s="18"/>
      <c r="AZ18" s="21"/>
    </row>
    <row r="19" spans="1:52" ht="15.75" x14ac:dyDescent="0.25">
      <c r="A19" s="9">
        <v>12</v>
      </c>
      <c r="B19" s="8"/>
      <c r="C19" s="8"/>
      <c r="D19" s="8"/>
      <c r="E19" s="8"/>
      <c r="F19" s="8"/>
      <c r="G19" s="8"/>
      <c r="H19" s="11" t="b">
        <f t="shared" ca="1" si="0"/>
        <v>1</v>
      </c>
      <c r="I19" s="15" t="str">
        <f t="shared" ca="1" si="1"/>
        <v>الدائن أكبر</v>
      </c>
      <c r="J19" s="15">
        <f t="shared" ca="1" si="2"/>
        <v>0</v>
      </c>
      <c r="K19" s="18">
        <f t="shared" ca="1" si="3"/>
        <v>0</v>
      </c>
      <c r="L19" s="21">
        <f t="shared" ca="1" si="4"/>
        <v>0</v>
      </c>
      <c r="M19" s="18"/>
      <c r="N19" s="21"/>
      <c r="O19" s="18"/>
      <c r="P19" s="21"/>
      <c r="Q19" s="18"/>
      <c r="R19" s="21"/>
      <c r="S19" s="18"/>
      <c r="T19" s="21"/>
      <c r="U19" s="18"/>
      <c r="V19" s="21"/>
      <c r="W19" s="18"/>
      <c r="X19" s="21"/>
      <c r="Y19" s="18"/>
      <c r="Z19" s="21"/>
      <c r="AA19" s="18"/>
      <c r="AB19" s="21"/>
      <c r="AC19" s="18"/>
      <c r="AD19" s="21"/>
      <c r="AE19" s="18"/>
      <c r="AF19" s="21"/>
      <c r="AG19" s="18"/>
      <c r="AH19" s="21"/>
      <c r="AI19" s="18"/>
      <c r="AJ19" s="21"/>
      <c r="AK19" s="18"/>
      <c r="AL19" s="21"/>
      <c r="AM19" s="18"/>
      <c r="AN19" s="21"/>
      <c r="AO19" s="18"/>
      <c r="AP19" s="21"/>
      <c r="AQ19" s="18"/>
      <c r="AR19" s="21"/>
      <c r="AS19" s="18"/>
      <c r="AT19" s="21"/>
      <c r="AU19" s="18"/>
      <c r="AV19" s="21"/>
      <c r="AW19" s="18"/>
      <c r="AX19" s="21"/>
      <c r="AY19" s="18"/>
      <c r="AZ19" s="21"/>
    </row>
    <row r="20" spans="1:52" ht="15.75" x14ac:dyDescent="0.25">
      <c r="A20" s="9">
        <v>13</v>
      </c>
      <c r="B20" s="8"/>
      <c r="C20" s="8"/>
      <c r="D20" s="8"/>
      <c r="E20" s="8"/>
      <c r="F20" s="8"/>
      <c r="G20" s="8"/>
      <c r="H20" s="11" t="b">
        <f t="shared" ca="1" si="0"/>
        <v>1</v>
      </c>
      <c r="I20" s="15" t="str">
        <f t="shared" ca="1" si="1"/>
        <v>الدائن أكبر</v>
      </c>
      <c r="J20" s="15">
        <f t="shared" ca="1" si="2"/>
        <v>0</v>
      </c>
      <c r="K20" s="18">
        <f t="shared" ca="1" si="3"/>
        <v>0</v>
      </c>
      <c r="L20" s="21">
        <f t="shared" ca="1" si="4"/>
        <v>0</v>
      </c>
      <c r="M20" s="18"/>
      <c r="N20" s="21"/>
      <c r="O20" s="18"/>
      <c r="P20" s="21"/>
      <c r="Q20" s="18"/>
      <c r="R20" s="21"/>
      <c r="S20" s="18"/>
      <c r="T20" s="21"/>
      <c r="U20" s="18"/>
      <c r="V20" s="21"/>
      <c r="W20" s="18"/>
      <c r="X20" s="21"/>
      <c r="Y20" s="18"/>
      <c r="Z20" s="21"/>
      <c r="AA20" s="18"/>
      <c r="AB20" s="21"/>
      <c r="AC20" s="18"/>
      <c r="AD20" s="21"/>
      <c r="AE20" s="18"/>
      <c r="AF20" s="21"/>
      <c r="AG20" s="18"/>
      <c r="AH20" s="21"/>
      <c r="AI20" s="18"/>
      <c r="AJ20" s="21"/>
      <c r="AK20" s="18"/>
      <c r="AL20" s="21"/>
      <c r="AM20" s="18"/>
      <c r="AN20" s="21"/>
      <c r="AO20" s="18"/>
      <c r="AP20" s="21"/>
      <c r="AQ20" s="18"/>
      <c r="AR20" s="21"/>
      <c r="AS20" s="18"/>
      <c r="AT20" s="21"/>
      <c r="AU20" s="18"/>
      <c r="AV20" s="21"/>
      <c r="AW20" s="18"/>
      <c r="AX20" s="21"/>
      <c r="AY20" s="18"/>
      <c r="AZ20" s="21"/>
    </row>
    <row r="21" spans="1:52" ht="15.75" x14ac:dyDescent="0.25">
      <c r="A21" s="9">
        <v>14</v>
      </c>
      <c r="B21" s="8"/>
      <c r="C21" s="8"/>
      <c r="D21" s="8"/>
      <c r="E21" s="8"/>
      <c r="F21" s="8"/>
      <c r="G21" s="8"/>
      <c r="H21" s="11" t="b">
        <f t="shared" ca="1" si="0"/>
        <v>1</v>
      </c>
      <c r="I21" s="15" t="str">
        <f t="shared" ca="1" si="1"/>
        <v>الدائن أكبر</v>
      </c>
      <c r="J21" s="15">
        <f t="shared" ca="1" si="2"/>
        <v>0</v>
      </c>
      <c r="K21" s="18">
        <f t="shared" ca="1" si="3"/>
        <v>0</v>
      </c>
      <c r="L21" s="21">
        <f t="shared" ca="1" si="4"/>
        <v>0</v>
      </c>
      <c r="M21" s="18"/>
      <c r="N21" s="21"/>
      <c r="O21" s="18"/>
      <c r="P21" s="21"/>
      <c r="Q21" s="18"/>
      <c r="R21" s="21"/>
      <c r="S21" s="18"/>
      <c r="T21" s="21"/>
      <c r="U21" s="18"/>
      <c r="V21" s="21"/>
      <c r="W21" s="18"/>
      <c r="X21" s="21"/>
      <c r="Y21" s="18"/>
      <c r="Z21" s="21"/>
      <c r="AA21" s="18"/>
      <c r="AB21" s="21"/>
      <c r="AC21" s="18"/>
      <c r="AD21" s="21"/>
      <c r="AE21" s="18"/>
      <c r="AF21" s="21"/>
      <c r="AG21" s="18"/>
      <c r="AH21" s="21"/>
      <c r="AI21" s="18"/>
      <c r="AJ21" s="21"/>
      <c r="AK21" s="18"/>
      <c r="AL21" s="21"/>
      <c r="AM21" s="18"/>
      <c r="AN21" s="21"/>
      <c r="AO21" s="18"/>
      <c r="AP21" s="21"/>
      <c r="AQ21" s="18"/>
      <c r="AR21" s="21"/>
      <c r="AS21" s="18"/>
      <c r="AT21" s="21"/>
      <c r="AU21" s="18"/>
      <c r="AV21" s="21"/>
      <c r="AW21" s="18"/>
      <c r="AX21" s="21"/>
      <c r="AY21" s="18"/>
      <c r="AZ21" s="21"/>
    </row>
    <row r="22" spans="1:52" ht="15.75" x14ac:dyDescent="0.25">
      <c r="A22" s="9">
        <v>15</v>
      </c>
      <c r="B22" s="8"/>
      <c r="C22" s="8"/>
      <c r="D22" s="8"/>
      <c r="E22" s="8"/>
      <c r="F22" s="8"/>
      <c r="G22" s="8"/>
      <c r="H22" s="11" t="b">
        <f t="shared" ca="1" si="0"/>
        <v>1</v>
      </c>
      <c r="I22" s="15" t="str">
        <f t="shared" ca="1" si="1"/>
        <v>الدائن أكبر</v>
      </c>
      <c r="J22" s="15">
        <f t="shared" ca="1" si="2"/>
        <v>0</v>
      </c>
      <c r="K22" s="18">
        <f t="shared" ca="1" si="3"/>
        <v>0</v>
      </c>
      <c r="L22" s="21">
        <f t="shared" ca="1" si="4"/>
        <v>0</v>
      </c>
      <c r="M22" s="18"/>
      <c r="N22" s="21"/>
      <c r="O22" s="18"/>
      <c r="P22" s="21"/>
      <c r="Q22" s="18"/>
      <c r="R22" s="21"/>
      <c r="S22" s="18"/>
      <c r="T22" s="21"/>
      <c r="U22" s="18"/>
      <c r="V22" s="21"/>
      <c r="W22" s="18"/>
      <c r="X22" s="21"/>
      <c r="Y22" s="18"/>
      <c r="Z22" s="21"/>
      <c r="AA22" s="18"/>
      <c r="AB22" s="21"/>
      <c r="AC22" s="18"/>
      <c r="AD22" s="21"/>
      <c r="AE22" s="18"/>
      <c r="AF22" s="21"/>
      <c r="AG22" s="18"/>
      <c r="AH22" s="21"/>
      <c r="AI22" s="18"/>
      <c r="AJ22" s="21"/>
      <c r="AK22" s="18"/>
      <c r="AL22" s="21"/>
      <c r="AM22" s="18"/>
      <c r="AN22" s="21"/>
      <c r="AO22" s="18"/>
      <c r="AP22" s="21"/>
      <c r="AQ22" s="18"/>
      <c r="AR22" s="21"/>
      <c r="AS22" s="18"/>
      <c r="AT22" s="21"/>
      <c r="AU22" s="18"/>
      <c r="AV22" s="21"/>
      <c r="AW22" s="18"/>
      <c r="AX22" s="21"/>
      <c r="AY22" s="18"/>
      <c r="AZ22" s="21"/>
    </row>
    <row r="23" spans="1:52" ht="15.75" x14ac:dyDescent="0.25">
      <c r="A23" s="9">
        <v>16</v>
      </c>
      <c r="B23" s="8"/>
      <c r="C23" s="8"/>
      <c r="D23" s="8"/>
      <c r="E23" s="8"/>
      <c r="F23" s="8"/>
      <c r="G23" s="8"/>
      <c r="H23" s="11" t="b">
        <f t="shared" ca="1" si="0"/>
        <v>1</v>
      </c>
      <c r="I23" s="15" t="str">
        <f t="shared" ca="1" si="1"/>
        <v>الدائن أكبر</v>
      </c>
      <c r="J23" s="15">
        <f t="shared" ca="1" si="2"/>
        <v>0</v>
      </c>
      <c r="K23" s="18">
        <f t="shared" ca="1" si="3"/>
        <v>0</v>
      </c>
      <c r="L23" s="21">
        <f t="shared" ca="1" si="4"/>
        <v>0</v>
      </c>
      <c r="M23" s="18"/>
      <c r="N23" s="21"/>
      <c r="O23" s="18"/>
      <c r="P23" s="21"/>
      <c r="Q23" s="18"/>
      <c r="R23" s="21"/>
      <c r="S23" s="18"/>
      <c r="T23" s="21"/>
      <c r="U23" s="18"/>
      <c r="V23" s="21"/>
      <c r="W23" s="18"/>
      <c r="X23" s="21"/>
      <c r="Y23" s="18"/>
      <c r="Z23" s="21"/>
      <c r="AA23" s="18"/>
      <c r="AB23" s="21"/>
      <c r="AC23" s="18"/>
      <c r="AD23" s="21"/>
      <c r="AE23" s="18"/>
      <c r="AF23" s="21"/>
      <c r="AG23" s="18"/>
      <c r="AH23" s="21"/>
      <c r="AI23" s="18"/>
      <c r="AJ23" s="21"/>
      <c r="AK23" s="18"/>
      <c r="AL23" s="21"/>
      <c r="AM23" s="18"/>
      <c r="AN23" s="21"/>
      <c r="AO23" s="18"/>
      <c r="AP23" s="21"/>
      <c r="AQ23" s="18"/>
      <c r="AR23" s="21"/>
      <c r="AS23" s="18"/>
      <c r="AT23" s="21"/>
      <c r="AU23" s="18"/>
      <c r="AV23" s="21"/>
      <c r="AW23" s="18"/>
      <c r="AX23" s="21"/>
      <c r="AY23" s="18"/>
      <c r="AZ23" s="21"/>
    </row>
    <row r="24" spans="1:52" ht="15.75" x14ac:dyDescent="0.25">
      <c r="A24" s="9">
        <v>17</v>
      </c>
      <c r="B24" s="8"/>
      <c r="C24" s="8"/>
      <c r="D24" s="8"/>
      <c r="E24" s="8"/>
      <c r="F24" s="8"/>
      <c r="G24" s="8"/>
      <c r="H24" s="11" t="b">
        <f t="shared" ca="1" si="0"/>
        <v>1</v>
      </c>
      <c r="I24" s="15" t="str">
        <f t="shared" ca="1" si="1"/>
        <v>الدائن أكبر</v>
      </c>
      <c r="J24" s="15">
        <f t="shared" ca="1" si="2"/>
        <v>0</v>
      </c>
      <c r="K24" s="18">
        <f t="shared" ca="1" si="3"/>
        <v>0</v>
      </c>
      <c r="L24" s="21">
        <f t="shared" ca="1" si="4"/>
        <v>0</v>
      </c>
      <c r="M24" s="18"/>
      <c r="N24" s="21"/>
      <c r="O24" s="18"/>
      <c r="P24" s="21"/>
      <c r="Q24" s="18"/>
      <c r="R24" s="21"/>
      <c r="S24" s="18"/>
      <c r="T24" s="21"/>
      <c r="U24" s="18"/>
      <c r="V24" s="21"/>
      <c r="W24" s="18"/>
      <c r="X24" s="21"/>
      <c r="Y24" s="18"/>
      <c r="Z24" s="21"/>
      <c r="AA24" s="18"/>
      <c r="AB24" s="21"/>
      <c r="AC24" s="18"/>
      <c r="AD24" s="21"/>
      <c r="AE24" s="18"/>
      <c r="AF24" s="21"/>
      <c r="AG24" s="18"/>
      <c r="AH24" s="21"/>
      <c r="AI24" s="18"/>
      <c r="AJ24" s="21"/>
      <c r="AK24" s="18"/>
      <c r="AL24" s="21"/>
      <c r="AM24" s="18"/>
      <c r="AN24" s="21"/>
      <c r="AO24" s="18"/>
      <c r="AP24" s="21"/>
      <c r="AQ24" s="18"/>
      <c r="AR24" s="21"/>
      <c r="AS24" s="18"/>
      <c r="AT24" s="21"/>
      <c r="AU24" s="18"/>
      <c r="AV24" s="21"/>
      <c r="AW24" s="18"/>
      <c r="AX24" s="21"/>
      <c r="AY24" s="18"/>
      <c r="AZ24" s="21"/>
    </row>
    <row r="25" spans="1:52" ht="15.75" x14ac:dyDescent="0.25">
      <c r="A25" s="9">
        <v>18</v>
      </c>
      <c r="B25" s="8"/>
      <c r="C25" s="8"/>
      <c r="D25" s="8"/>
      <c r="E25" s="8"/>
      <c r="F25" s="8"/>
      <c r="G25" s="8"/>
      <c r="H25" s="11" t="b">
        <f t="shared" ca="1" si="0"/>
        <v>1</v>
      </c>
      <c r="I25" s="15" t="str">
        <f t="shared" ca="1" si="1"/>
        <v>الدائن أكبر</v>
      </c>
      <c r="J25" s="15">
        <f t="shared" ca="1" si="2"/>
        <v>0</v>
      </c>
      <c r="K25" s="18">
        <f t="shared" ca="1" si="3"/>
        <v>0</v>
      </c>
      <c r="L25" s="21">
        <f t="shared" ca="1" si="4"/>
        <v>0</v>
      </c>
      <c r="M25" s="18"/>
      <c r="N25" s="21"/>
      <c r="O25" s="18"/>
      <c r="P25" s="21"/>
      <c r="Q25" s="18"/>
      <c r="R25" s="21"/>
      <c r="S25" s="18"/>
      <c r="T25" s="21"/>
      <c r="U25" s="18"/>
      <c r="V25" s="21"/>
      <c r="W25" s="18"/>
      <c r="X25" s="21"/>
      <c r="Y25" s="18"/>
      <c r="Z25" s="21"/>
      <c r="AA25" s="18"/>
      <c r="AB25" s="21"/>
      <c r="AC25" s="18"/>
      <c r="AD25" s="21"/>
      <c r="AE25" s="18"/>
      <c r="AF25" s="21"/>
      <c r="AG25" s="18"/>
      <c r="AH25" s="21"/>
      <c r="AI25" s="18"/>
      <c r="AJ25" s="21"/>
      <c r="AK25" s="18"/>
      <c r="AL25" s="21"/>
      <c r="AM25" s="18"/>
      <c r="AN25" s="21"/>
      <c r="AO25" s="18"/>
      <c r="AP25" s="21"/>
      <c r="AQ25" s="18"/>
      <c r="AR25" s="21"/>
      <c r="AS25" s="18"/>
      <c r="AT25" s="21"/>
      <c r="AU25" s="18"/>
      <c r="AV25" s="21"/>
      <c r="AW25" s="18"/>
      <c r="AX25" s="21"/>
      <c r="AY25" s="18"/>
      <c r="AZ25" s="21"/>
    </row>
    <row r="26" spans="1:52" ht="15.75" x14ac:dyDescent="0.25">
      <c r="A26" s="9">
        <v>19</v>
      </c>
      <c r="B26" s="8"/>
      <c r="C26" s="8"/>
      <c r="D26" s="8"/>
      <c r="E26" s="8"/>
      <c r="F26" s="8"/>
      <c r="G26" s="8"/>
      <c r="H26" s="11" t="b">
        <f t="shared" ca="1" si="0"/>
        <v>1</v>
      </c>
      <c r="I26" s="15" t="str">
        <f t="shared" ca="1" si="1"/>
        <v>الدائن أكبر</v>
      </c>
      <c r="J26" s="15">
        <f t="shared" ca="1" si="2"/>
        <v>0</v>
      </c>
      <c r="K26" s="18">
        <f t="shared" ca="1" si="3"/>
        <v>0</v>
      </c>
      <c r="L26" s="21">
        <f t="shared" ca="1" si="4"/>
        <v>0</v>
      </c>
      <c r="M26" s="18"/>
      <c r="N26" s="21"/>
      <c r="O26" s="18"/>
      <c r="P26" s="21"/>
      <c r="Q26" s="18"/>
      <c r="R26" s="21"/>
      <c r="S26" s="18"/>
      <c r="T26" s="21"/>
      <c r="U26" s="18"/>
      <c r="V26" s="21"/>
      <c r="W26" s="18"/>
      <c r="X26" s="21"/>
      <c r="Y26" s="18"/>
      <c r="Z26" s="21"/>
      <c r="AA26" s="18"/>
      <c r="AB26" s="21"/>
      <c r="AC26" s="18"/>
      <c r="AD26" s="21"/>
      <c r="AE26" s="18"/>
      <c r="AF26" s="21"/>
      <c r="AG26" s="18"/>
      <c r="AH26" s="21"/>
      <c r="AI26" s="18"/>
      <c r="AJ26" s="21"/>
      <c r="AK26" s="18"/>
      <c r="AL26" s="21"/>
      <c r="AM26" s="18"/>
      <c r="AN26" s="21"/>
      <c r="AO26" s="18"/>
      <c r="AP26" s="21"/>
      <c r="AQ26" s="18"/>
      <c r="AR26" s="21"/>
      <c r="AS26" s="18"/>
      <c r="AT26" s="21"/>
      <c r="AU26" s="18"/>
      <c r="AV26" s="21"/>
      <c r="AW26" s="18"/>
      <c r="AX26" s="21"/>
      <c r="AY26" s="18"/>
      <c r="AZ26" s="21"/>
    </row>
    <row r="27" spans="1:52" ht="15.75" x14ac:dyDescent="0.25">
      <c r="A27" s="9">
        <v>20</v>
      </c>
      <c r="B27" s="8"/>
      <c r="C27" s="8"/>
      <c r="D27" s="8"/>
      <c r="E27" s="8"/>
      <c r="F27" s="8"/>
      <c r="G27" s="8"/>
      <c r="H27" s="11" t="b">
        <f t="shared" ca="1" si="0"/>
        <v>1</v>
      </c>
      <c r="I27" s="15" t="str">
        <f t="shared" ca="1" si="1"/>
        <v>الدائن أكبر</v>
      </c>
      <c r="J27" s="15">
        <f t="shared" ca="1" si="2"/>
        <v>0</v>
      </c>
      <c r="K27" s="18">
        <f t="shared" ca="1" si="3"/>
        <v>0</v>
      </c>
      <c r="L27" s="21">
        <f t="shared" ca="1" si="4"/>
        <v>0</v>
      </c>
      <c r="M27" s="18"/>
      <c r="N27" s="21"/>
      <c r="O27" s="18"/>
      <c r="P27" s="21"/>
      <c r="Q27" s="18"/>
      <c r="R27" s="21"/>
      <c r="S27" s="18"/>
      <c r="T27" s="21"/>
      <c r="U27" s="18"/>
      <c r="V27" s="21"/>
      <c r="W27" s="18"/>
      <c r="X27" s="21"/>
      <c r="Y27" s="18"/>
      <c r="Z27" s="21"/>
      <c r="AA27" s="18"/>
      <c r="AB27" s="21"/>
      <c r="AC27" s="18"/>
      <c r="AD27" s="21"/>
      <c r="AE27" s="18"/>
      <c r="AF27" s="21"/>
      <c r="AG27" s="18"/>
      <c r="AH27" s="21"/>
      <c r="AI27" s="18"/>
      <c r="AJ27" s="21"/>
      <c r="AK27" s="18"/>
      <c r="AL27" s="21"/>
      <c r="AM27" s="18"/>
      <c r="AN27" s="21"/>
      <c r="AO27" s="18"/>
      <c r="AP27" s="21"/>
      <c r="AQ27" s="18"/>
      <c r="AR27" s="21"/>
      <c r="AS27" s="18"/>
      <c r="AT27" s="21"/>
      <c r="AU27" s="18"/>
      <c r="AV27" s="21"/>
      <c r="AW27" s="18"/>
      <c r="AX27" s="21"/>
      <c r="AY27" s="18"/>
      <c r="AZ27" s="21"/>
    </row>
    <row r="28" spans="1:52" ht="15.75" x14ac:dyDescent="0.25">
      <c r="A28" s="9">
        <v>21</v>
      </c>
      <c r="B28" s="8"/>
      <c r="C28" s="8"/>
      <c r="D28" s="8"/>
      <c r="E28" s="8"/>
      <c r="F28" s="8"/>
      <c r="G28" s="8"/>
      <c r="H28" s="11" t="b">
        <f t="shared" ca="1" si="0"/>
        <v>1</v>
      </c>
      <c r="I28" s="15" t="str">
        <f t="shared" ca="1" si="1"/>
        <v>الدائن أكبر</v>
      </c>
      <c r="J28" s="15">
        <f t="shared" ca="1" si="2"/>
        <v>0</v>
      </c>
      <c r="K28" s="18">
        <f t="shared" ca="1" si="3"/>
        <v>0</v>
      </c>
      <c r="L28" s="21">
        <f t="shared" ca="1" si="4"/>
        <v>0</v>
      </c>
      <c r="M28" s="18"/>
      <c r="N28" s="21"/>
      <c r="O28" s="18"/>
      <c r="P28" s="21"/>
      <c r="Q28" s="18"/>
      <c r="R28" s="21"/>
      <c r="S28" s="18"/>
      <c r="T28" s="21"/>
      <c r="U28" s="18"/>
      <c r="V28" s="21"/>
      <c r="W28" s="18"/>
      <c r="X28" s="21"/>
      <c r="Y28" s="18"/>
      <c r="Z28" s="21"/>
      <c r="AA28" s="18"/>
      <c r="AB28" s="21"/>
      <c r="AC28" s="18"/>
      <c r="AD28" s="21"/>
      <c r="AE28" s="18"/>
      <c r="AF28" s="21"/>
      <c r="AG28" s="18"/>
      <c r="AH28" s="21"/>
      <c r="AI28" s="18"/>
      <c r="AJ28" s="21"/>
      <c r="AK28" s="18"/>
      <c r="AL28" s="21"/>
      <c r="AM28" s="18"/>
      <c r="AN28" s="21"/>
      <c r="AO28" s="18"/>
      <c r="AP28" s="21"/>
      <c r="AQ28" s="18"/>
      <c r="AR28" s="21"/>
      <c r="AS28" s="18"/>
      <c r="AT28" s="21"/>
      <c r="AU28" s="18"/>
      <c r="AV28" s="21"/>
      <c r="AW28" s="18"/>
      <c r="AX28" s="21"/>
      <c r="AY28" s="18"/>
      <c r="AZ28" s="21"/>
    </row>
    <row r="29" spans="1:52" ht="15.75" x14ac:dyDescent="0.25">
      <c r="A29" s="9">
        <v>22</v>
      </c>
      <c r="B29" s="8"/>
      <c r="C29" s="8"/>
      <c r="D29" s="8"/>
      <c r="E29" s="8"/>
      <c r="F29" s="8"/>
      <c r="G29" s="8"/>
      <c r="H29" s="11" t="b">
        <f t="shared" ca="1" si="0"/>
        <v>1</v>
      </c>
      <c r="I29" s="15" t="str">
        <f t="shared" ca="1" si="1"/>
        <v>الدائن أكبر</v>
      </c>
      <c r="J29" s="15">
        <f t="shared" ca="1" si="2"/>
        <v>0</v>
      </c>
      <c r="K29" s="18">
        <f t="shared" ca="1" si="3"/>
        <v>0</v>
      </c>
      <c r="L29" s="21">
        <f t="shared" ca="1" si="4"/>
        <v>0</v>
      </c>
      <c r="M29" s="18"/>
      <c r="N29" s="21"/>
      <c r="O29" s="18"/>
      <c r="P29" s="21"/>
      <c r="Q29" s="18"/>
      <c r="R29" s="21"/>
      <c r="S29" s="18"/>
      <c r="T29" s="21"/>
      <c r="U29" s="18"/>
      <c r="V29" s="21"/>
      <c r="W29" s="18"/>
      <c r="X29" s="21"/>
      <c r="Y29" s="18"/>
      <c r="Z29" s="21"/>
      <c r="AA29" s="18"/>
      <c r="AB29" s="21"/>
      <c r="AC29" s="18"/>
      <c r="AD29" s="21"/>
      <c r="AE29" s="18"/>
      <c r="AF29" s="21"/>
      <c r="AG29" s="18"/>
      <c r="AH29" s="21"/>
      <c r="AI29" s="18"/>
      <c r="AJ29" s="21"/>
      <c r="AK29" s="18"/>
      <c r="AL29" s="21"/>
      <c r="AM29" s="18"/>
      <c r="AN29" s="21"/>
      <c r="AO29" s="18"/>
      <c r="AP29" s="21"/>
      <c r="AQ29" s="18"/>
      <c r="AR29" s="21"/>
      <c r="AS29" s="18"/>
      <c r="AT29" s="21"/>
      <c r="AU29" s="18"/>
      <c r="AV29" s="21"/>
      <c r="AW29" s="18"/>
      <c r="AX29" s="21"/>
      <c r="AY29" s="18"/>
      <c r="AZ29" s="21"/>
    </row>
    <row r="30" spans="1:52" ht="15.75" x14ac:dyDescent="0.25">
      <c r="A30" s="9">
        <v>23</v>
      </c>
      <c r="B30" s="8"/>
      <c r="C30" s="8"/>
      <c r="D30" s="8"/>
      <c r="E30" s="8"/>
      <c r="F30" s="8"/>
      <c r="G30" s="8"/>
      <c r="H30" s="11" t="b">
        <f t="shared" ca="1" si="0"/>
        <v>1</v>
      </c>
      <c r="I30" s="15" t="str">
        <f t="shared" ca="1" si="1"/>
        <v>الدائن أكبر</v>
      </c>
      <c r="J30" s="15">
        <f t="shared" ca="1" si="2"/>
        <v>0</v>
      </c>
      <c r="K30" s="18">
        <f t="shared" ca="1" si="3"/>
        <v>0</v>
      </c>
      <c r="L30" s="21">
        <f t="shared" ca="1" si="4"/>
        <v>0</v>
      </c>
      <c r="M30" s="18"/>
      <c r="N30" s="21"/>
      <c r="O30" s="18"/>
      <c r="P30" s="21"/>
      <c r="Q30" s="18"/>
      <c r="R30" s="21"/>
      <c r="S30" s="18"/>
      <c r="T30" s="21"/>
      <c r="U30" s="18"/>
      <c r="V30" s="21"/>
      <c r="W30" s="18"/>
      <c r="X30" s="21"/>
      <c r="Y30" s="18"/>
      <c r="Z30" s="21"/>
      <c r="AA30" s="18"/>
      <c r="AB30" s="21"/>
      <c r="AC30" s="18"/>
      <c r="AD30" s="21"/>
      <c r="AE30" s="18"/>
      <c r="AF30" s="21"/>
      <c r="AG30" s="18"/>
      <c r="AH30" s="21"/>
      <c r="AI30" s="18"/>
      <c r="AJ30" s="21"/>
      <c r="AK30" s="18"/>
      <c r="AL30" s="21"/>
      <c r="AM30" s="18"/>
      <c r="AN30" s="21"/>
      <c r="AO30" s="18"/>
      <c r="AP30" s="21"/>
      <c r="AQ30" s="18"/>
      <c r="AR30" s="21"/>
      <c r="AS30" s="18"/>
      <c r="AT30" s="21"/>
      <c r="AU30" s="18"/>
      <c r="AV30" s="21"/>
      <c r="AW30" s="18"/>
      <c r="AX30" s="21"/>
      <c r="AY30" s="18"/>
      <c r="AZ30" s="21"/>
    </row>
    <row r="31" spans="1:52" ht="15.75" x14ac:dyDescent="0.25">
      <c r="A31" s="9">
        <v>24</v>
      </c>
      <c r="B31" s="8"/>
      <c r="C31" s="8"/>
      <c r="D31" s="8"/>
      <c r="E31" s="8"/>
      <c r="F31" s="8"/>
      <c r="G31" s="8"/>
      <c r="H31" s="11" t="b">
        <f t="shared" ca="1" si="0"/>
        <v>1</v>
      </c>
      <c r="I31" s="15" t="str">
        <f t="shared" ca="1" si="1"/>
        <v>الدائن أكبر</v>
      </c>
      <c r="J31" s="15">
        <f t="shared" ca="1" si="2"/>
        <v>0</v>
      </c>
      <c r="K31" s="18">
        <f t="shared" ca="1" si="3"/>
        <v>0</v>
      </c>
      <c r="L31" s="21">
        <f t="shared" ca="1" si="4"/>
        <v>0</v>
      </c>
      <c r="M31" s="18"/>
      <c r="N31" s="21"/>
      <c r="O31" s="18"/>
      <c r="P31" s="21"/>
      <c r="Q31" s="18"/>
      <c r="R31" s="21"/>
      <c r="S31" s="18"/>
      <c r="T31" s="21"/>
      <c r="U31" s="18"/>
      <c r="V31" s="21"/>
      <c r="W31" s="18"/>
      <c r="X31" s="21"/>
      <c r="Y31" s="18"/>
      <c r="Z31" s="21"/>
      <c r="AA31" s="18"/>
      <c r="AB31" s="21"/>
      <c r="AC31" s="18"/>
      <c r="AD31" s="21"/>
      <c r="AE31" s="18"/>
      <c r="AF31" s="21"/>
      <c r="AG31" s="18"/>
      <c r="AH31" s="21"/>
      <c r="AI31" s="18"/>
      <c r="AJ31" s="21"/>
      <c r="AK31" s="18"/>
      <c r="AL31" s="21"/>
      <c r="AM31" s="18"/>
      <c r="AN31" s="21"/>
      <c r="AO31" s="18"/>
      <c r="AP31" s="21"/>
      <c r="AQ31" s="18"/>
      <c r="AR31" s="21"/>
      <c r="AS31" s="18"/>
      <c r="AT31" s="21"/>
      <c r="AU31" s="18"/>
      <c r="AV31" s="21"/>
      <c r="AW31" s="18"/>
      <c r="AX31" s="21"/>
      <c r="AY31" s="18"/>
      <c r="AZ31" s="21"/>
    </row>
    <row r="32" spans="1:52" ht="15.75" x14ac:dyDescent="0.25">
      <c r="A32" s="9">
        <v>25</v>
      </c>
      <c r="B32" s="8"/>
      <c r="C32" s="8"/>
      <c r="D32" s="8"/>
      <c r="E32" s="8"/>
      <c r="F32" s="8"/>
      <c r="G32" s="8"/>
      <c r="H32" s="11" t="b">
        <f t="shared" ca="1" si="0"/>
        <v>1</v>
      </c>
      <c r="I32" s="15" t="str">
        <f t="shared" ca="1" si="1"/>
        <v>الدائن أكبر</v>
      </c>
      <c r="J32" s="15">
        <f t="shared" ca="1" si="2"/>
        <v>0</v>
      </c>
      <c r="K32" s="18">
        <f t="shared" ca="1" si="3"/>
        <v>0</v>
      </c>
      <c r="L32" s="21">
        <f t="shared" ca="1" si="4"/>
        <v>0</v>
      </c>
      <c r="M32" s="18"/>
      <c r="N32" s="21"/>
      <c r="O32" s="18"/>
      <c r="P32" s="21"/>
      <c r="Q32" s="18"/>
      <c r="R32" s="21"/>
      <c r="S32" s="18"/>
      <c r="T32" s="21"/>
      <c r="U32" s="18"/>
      <c r="V32" s="21"/>
      <c r="W32" s="18"/>
      <c r="X32" s="21"/>
      <c r="Y32" s="18"/>
      <c r="Z32" s="21"/>
      <c r="AA32" s="18"/>
      <c r="AB32" s="21"/>
      <c r="AC32" s="18"/>
      <c r="AD32" s="21"/>
      <c r="AE32" s="18"/>
      <c r="AF32" s="21"/>
      <c r="AG32" s="18"/>
      <c r="AH32" s="21"/>
      <c r="AI32" s="18"/>
      <c r="AJ32" s="21"/>
      <c r="AK32" s="18"/>
      <c r="AL32" s="21"/>
      <c r="AM32" s="18"/>
      <c r="AN32" s="21"/>
      <c r="AO32" s="18"/>
      <c r="AP32" s="21"/>
      <c r="AQ32" s="18"/>
      <c r="AR32" s="21"/>
      <c r="AS32" s="18"/>
      <c r="AT32" s="21"/>
      <c r="AU32" s="18"/>
      <c r="AV32" s="21"/>
      <c r="AW32" s="18"/>
      <c r="AX32" s="21"/>
      <c r="AY32" s="18"/>
      <c r="AZ32" s="21"/>
    </row>
    <row r="33" spans="1:52" ht="15.75" x14ac:dyDescent="0.25">
      <c r="A33" s="9">
        <v>26</v>
      </c>
      <c r="B33" s="8"/>
      <c r="C33" s="8"/>
      <c r="D33" s="8"/>
      <c r="E33" s="8"/>
      <c r="F33" s="8"/>
      <c r="G33" s="8"/>
      <c r="H33" s="11" t="b">
        <f t="shared" ca="1" si="0"/>
        <v>1</v>
      </c>
      <c r="I33" s="15" t="str">
        <f t="shared" ca="1" si="1"/>
        <v>الدائن أكبر</v>
      </c>
      <c r="J33" s="15">
        <f t="shared" ca="1" si="2"/>
        <v>0</v>
      </c>
      <c r="K33" s="18">
        <f t="shared" ca="1" si="3"/>
        <v>0</v>
      </c>
      <c r="L33" s="21">
        <f t="shared" ca="1" si="4"/>
        <v>0</v>
      </c>
      <c r="M33" s="18"/>
      <c r="N33" s="21"/>
      <c r="O33" s="18"/>
      <c r="P33" s="21"/>
      <c r="Q33" s="18"/>
      <c r="R33" s="21"/>
      <c r="S33" s="18"/>
      <c r="T33" s="21"/>
      <c r="U33" s="18"/>
      <c r="V33" s="21"/>
      <c r="W33" s="18"/>
      <c r="X33" s="21"/>
      <c r="Y33" s="18"/>
      <c r="Z33" s="21"/>
      <c r="AA33" s="18"/>
      <c r="AB33" s="21"/>
      <c r="AC33" s="18"/>
      <c r="AD33" s="21"/>
      <c r="AE33" s="18"/>
      <c r="AF33" s="21"/>
      <c r="AG33" s="18"/>
      <c r="AH33" s="21"/>
      <c r="AI33" s="18"/>
      <c r="AJ33" s="21"/>
      <c r="AK33" s="18"/>
      <c r="AL33" s="21"/>
      <c r="AM33" s="18"/>
      <c r="AN33" s="21"/>
      <c r="AO33" s="18"/>
      <c r="AP33" s="21"/>
      <c r="AQ33" s="18"/>
      <c r="AR33" s="21"/>
      <c r="AS33" s="18"/>
      <c r="AT33" s="21"/>
      <c r="AU33" s="18"/>
      <c r="AV33" s="21"/>
      <c r="AW33" s="18"/>
      <c r="AX33" s="21"/>
      <c r="AY33" s="18"/>
      <c r="AZ33" s="21"/>
    </row>
    <row r="34" spans="1:52" ht="15.75" x14ac:dyDescent="0.25">
      <c r="A34" s="9">
        <v>27</v>
      </c>
      <c r="B34" s="8"/>
      <c r="C34" s="8"/>
      <c r="D34" s="8"/>
      <c r="E34" s="8"/>
      <c r="F34" s="8"/>
      <c r="G34" s="8"/>
      <c r="H34" s="11" t="b">
        <f t="shared" ca="1" si="0"/>
        <v>1</v>
      </c>
      <c r="I34" s="15" t="str">
        <f t="shared" ca="1" si="1"/>
        <v>الدائن أكبر</v>
      </c>
      <c r="J34" s="15">
        <f t="shared" ca="1" si="2"/>
        <v>0</v>
      </c>
      <c r="K34" s="18">
        <f t="shared" ca="1" si="3"/>
        <v>0</v>
      </c>
      <c r="L34" s="21">
        <f t="shared" ca="1" si="4"/>
        <v>0</v>
      </c>
      <c r="M34" s="18"/>
      <c r="N34" s="21"/>
      <c r="O34" s="18"/>
      <c r="P34" s="21"/>
      <c r="Q34" s="18"/>
      <c r="R34" s="21"/>
      <c r="S34" s="18"/>
      <c r="T34" s="21"/>
      <c r="U34" s="18"/>
      <c r="V34" s="21"/>
      <c r="W34" s="18"/>
      <c r="X34" s="21"/>
      <c r="Y34" s="18"/>
      <c r="Z34" s="21"/>
      <c r="AA34" s="18"/>
      <c r="AB34" s="21"/>
      <c r="AC34" s="18"/>
      <c r="AD34" s="21"/>
      <c r="AE34" s="18"/>
      <c r="AF34" s="21"/>
      <c r="AG34" s="18"/>
      <c r="AH34" s="21"/>
      <c r="AI34" s="18"/>
      <c r="AJ34" s="21"/>
      <c r="AK34" s="18"/>
      <c r="AL34" s="21"/>
      <c r="AM34" s="18"/>
      <c r="AN34" s="21"/>
      <c r="AO34" s="18"/>
      <c r="AP34" s="21"/>
      <c r="AQ34" s="18"/>
      <c r="AR34" s="21"/>
      <c r="AS34" s="18"/>
      <c r="AT34" s="21"/>
      <c r="AU34" s="18"/>
      <c r="AV34" s="21"/>
      <c r="AW34" s="18"/>
      <c r="AX34" s="21"/>
      <c r="AY34" s="18"/>
      <c r="AZ34" s="21"/>
    </row>
    <row r="35" spans="1:52" ht="15.75" x14ac:dyDescent="0.25">
      <c r="A35" s="9">
        <v>28</v>
      </c>
      <c r="B35" s="8"/>
      <c r="C35" s="8"/>
      <c r="D35" s="8"/>
      <c r="E35" s="8"/>
      <c r="F35" s="8"/>
      <c r="G35" s="8"/>
      <c r="H35" s="11" t="b">
        <f t="shared" ca="1" si="0"/>
        <v>1</v>
      </c>
      <c r="I35" s="15" t="str">
        <f t="shared" ca="1" si="1"/>
        <v>الدائن أكبر</v>
      </c>
      <c r="J35" s="15">
        <f t="shared" ca="1" si="2"/>
        <v>0</v>
      </c>
      <c r="K35" s="18">
        <f t="shared" ca="1" si="3"/>
        <v>0</v>
      </c>
      <c r="L35" s="21">
        <f t="shared" ca="1" si="4"/>
        <v>0</v>
      </c>
      <c r="M35" s="18"/>
      <c r="N35" s="21"/>
      <c r="O35" s="18"/>
      <c r="P35" s="21"/>
      <c r="Q35" s="18"/>
      <c r="R35" s="21"/>
      <c r="S35" s="18"/>
      <c r="T35" s="21"/>
      <c r="U35" s="18"/>
      <c r="V35" s="21"/>
      <c r="W35" s="18"/>
      <c r="X35" s="21"/>
      <c r="Y35" s="18"/>
      <c r="Z35" s="21"/>
      <c r="AA35" s="18"/>
      <c r="AB35" s="21"/>
      <c r="AC35" s="18"/>
      <c r="AD35" s="21"/>
      <c r="AE35" s="18"/>
      <c r="AF35" s="21"/>
      <c r="AG35" s="18"/>
      <c r="AH35" s="21"/>
      <c r="AI35" s="18"/>
      <c r="AJ35" s="21"/>
      <c r="AK35" s="18"/>
      <c r="AL35" s="21"/>
      <c r="AM35" s="18"/>
      <c r="AN35" s="21"/>
      <c r="AO35" s="18"/>
      <c r="AP35" s="21"/>
      <c r="AQ35" s="18"/>
      <c r="AR35" s="21"/>
      <c r="AS35" s="18"/>
      <c r="AT35" s="21"/>
      <c r="AU35" s="18"/>
      <c r="AV35" s="21"/>
      <c r="AW35" s="18"/>
      <c r="AX35" s="21"/>
      <c r="AY35" s="18"/>
      <c r="AZ35" s="21"/>
    </row>
    <row r="36" spans="1:52" ht="15.75" x14ac:dyDescent="0.25">
      <c r="A36" s="9">
        <v>29</v>
      </c>
      <c r="B36" s="8"/>
      <c r="C36" s="8"/>
      <c r="D36" s="8"/>
      <c r="E36" s="8"/>
      <c r="F36" s="8"/>
      <c r="G36" s="8"/>
      <c r="H36" s="11" t="b">
        <f t="shared" ca="1" si="0"/>
        <v>1</v>
      </c>
      <c r="I36" s="15" t="str">
        <f t="shared" ca="1" si="1"/>
        <v>الدائن أكبر</v>
      </c>
      <c r="J36" s="15">
        <f t="shared" ca="1" si="2"/>
        <v>0</v>
      </c>
      <c r="K36" s="18">
        <f t="shared" ca="1" si="3"/>
        <v>0</v>
      </c>
      <c r="L36" s="21">
        <f t="shared" ca="1" si="4"/>
        <v>0</v>
      </c>
      <c r="M36" s="18"/>
      <c r="N36" s="21"/>
      <c r="O36" s="18"/>
      <c r="P36" s="21"/>
      <c r="Q36" s="18"/>
      <c r="R36" s="21"/>
      <c r="S36" s="18"/>
      <c r="T36" s="21"/>
      <c r="U36" s="18"/>
      <c r="V36" s="21"/>
      <c r="W36" s="18"/>
      <c r="X36" s="21"/>
      <c r="Y36" s="18"/>
      <c r="Z36" s="21"/>
      <c r="AA36" s="18"/>
      <c r="AB36" s="21"/>
      <c r="AC36" s="18"/>
      <c r="AD36" s="21"/>
      <c r="AE36" s="18"/>
      <c r="AF36" s="21"/>
      <c r="AG36" s="18"/>
      <c r="AH36" s="21"/>
      <c r="AI36" s="18"/>
      <c r="AJ36" s="21"/>
      <c r="AK36" s="18"/>
      <c r="AL36" s="21"/>
      <c r="AM36" s="18"/>
      <c r="AN36" s="21"/>
      <c r="AO36" s="18"/>
      <c r="AP36" s="21"/>
      <c r="AQ36" s="18"/>
      <c r="AR36" s="21"/>
      <c r="AS36" s="18"/>
      <c r="AT36" s="21"/>
      <c r="AU36" s="18"/>
      <c r="AV36" s="21"/>
      <c r="AW36" s="18"/>
      <c r="AX36" s="21"/>
      <c r="AY36" s="18"/>
      <c r="AZ36" s="21"/>
    </row>
    <row r="37" spans="1:52" ht="15.75" x14ac:dyDescent="0.25">
      <c r="A37" s="9">
        <v>30</v>
      </c>
      <c r="B37" s="8"/>
      <c r="C37" s="8"/>
      <c r="D37" s="8"/>
      <c r="E37" s="8"/>
      <c r="F37" s="8"/>
      <c r="G37" s="8"/>
      <c r="H37" s="11" t="b">
        <f t="shared" ca="1" si="0"/>
        <v>1</v>
      </c>
      <c r="I37" s="15" t="str">
        <f t="shared" ca="1" si="1"/>
        <v>الدائن أكبر</v>
      </c>
      <c r="J37" s="15">
        <f t="shared" ca="1" si="2"/>
        <v>0</v>
      </c>
      <c r="K37" s="18">
        <f t="shared" ca="1" si="3"/>
        <v>0</v>
      </c>
      <c r="L37" s="21">
        <f t="shared" ca="1" si="4"/>
        <v>0</v>
      </c>
      <c r="M37" s="18"/>
      <c r="N37" s="21"/>
      <c r="O37" s="18"/>
      <c r="P37" s="21"/>
      <c r="Q37" s="18"/>
      <c r="R37" s="21"/>
      <c r="S37" s="18"/>
      <c r="T37" s="21"/>
      <c r="U37" s="18"/>
      <c r="V37" s="21"/>
      <c r="W37" s="18"/>
      <c r="X37" s="21"/>
      <c r="Y37" s="18"/>
      <c r="Z37" s="21"/>
      <c r="AA37" s="18"/>
      <c r="AB37" s="21"/>
      <c r="AC37" s="18"/>
      <c r="AD37" s="21"/>
      <c r="AE37" s="18"/>
      <c r="AF37" s="21"/>
      <c r="AG37" s="18"/>
      <c r="AH37" s="21"/>
      <c r="AI37" s="18"/>
      <c r="AJ37" s="21"/>
      <c r="AK37" s="18"/>
      <c r="AL37" s="21"/>
      <c r="AM37" s="18"/>
      <c r="AN37" s="21"/>
      <c r="AO37" s="18"/>
      <c r="AP37" s="21"/>
      <c r="AQ37" s="18"/>
      <c r="AR37" s="21"/>
      <c r="AS37" s="18"/>
      <c r="AT37" s="21"/>
      <c r="AU37" s="18"/>
      <c r="AV37" s="21"/>
      <c r="AW37" s="18"/>
      <c r="AX37" s="21"/>
      <c r="AY37" s="18"/>
      <c r="AZ37" s="21"/>
    </row>
    <row r="38" spans="1:52" ht="16.5" thickBot="1" x14ac:dyDescent="0.3">
      <c r="A38" s="12">
        <v>31</v>
      </c>
      <c r="B38" s="13"/>
      <c r="C38" s="13"/>
      <c r="D38" s="13"/>
      <c r="E38" s="13"/>
      <c r="F38" s="13"/>
      <c r="G38" s="13"/>
      <c r="H38" s="11" t="b">
        <f t="shared" ca="1" si="0"/>
        <v>1</v>
      </c>
      <c r="I38" s="15" t="str">
        <f t="shared" ca="1" si="1"/>
        <v>الدائن أكبر</v>
      </c>
      <c r="J38" s="15">
        <f t="shared" ca="1" si="2"/>
        <v>0</v>
      </c>
      <c r="K38" s="18">
        <f t="shared" ca="1" si="3"/>
        <v>0</v>
      </c>
      <c r="L38" s="21">
        <f t="shared" ca="1" si="4"/>
        <v>0</v>
      </c>
      <c r="M38" s="18"/>
      <c r="N38" s="21"/>
      <c r="O38" s="18"/>
      <c r="P38" s="21"/>
      <c r="Q38" s="18"/>
      <c r="R38" s="21"/>
      <c r="S38" s="18"/>
      <c r="T38" s="21"/>
      <c r="U38" s="18"/>
      <c r="V38" s="21"/>
      <c r="W38" s="18"/>
      <c r="X38" s="21"/>
      <c r="Y38" s="18"/>
      <c r="Z38" s="21"/>
      <c r="AA38" s="18"/>
      <c r="AB38" s="21"/>
      <c r="AC38" s="18"/>
      <c r="AD38" s="21"/>
      <c r="AE38" s="18"/>
      <c r="AF38" s="21"/>
      <c r="AG38" s="18"/>
      <c r="AH38" s="21"/>
      <c r="AI38" s="18"/>
      <c r="AJ38" s="21"/>
      <c r="AK38" s="18"/>
      <c r="AL38" s="21"/>
      <c r="AM38" s="18"/>
      <c r="AN38" s="21"/>
      <c r="AO38" s="18"/>
      <c r="AP38" s="21"/>
      <c r="AQ38" s="18"/>
      <c r="AR38" s="21"/>
      <c r="AS38" s="18"/>
      <c r="AT38" s="21"/>
      <c r="AU38" s="18"/>
      <c r="AV38" s="21"/>
      <c r="AW38" s="18"/>
      <c r="AX38" s="21"/>
      <c r="AY38" s="18"/>
      <c r="AZ38" s="21"/>
    </row>
    <row r="39" spans="1:52" ht="24" customHeight="1" thickBot="1" x14ac:dyDescent="0.3">
      <c r="A39" s="192" t="s">
        <v>35</v>
      </c>
      <c r="B39" s="193"/>
      <c r="C39" s="193"/>
      <c r="D39" s="193"/>
      <c r="E39" s="193"/>
      <c r="F39" s="193"/>
      <c r="G39" s="193"/>
      <c r="H39" s="193"/>
      <c r="I39" s="14"/>
      <c r="J39" s="14">
        <f ca="1">SUM(J8:J38)</f>
        <v>0</v>
      </c>
      <c r="K39" s="16">
        <f t="shared" ref="K39:AZ39" ca="1" si="5">SUM(K8:K38)</f>
        <v>362000</v>
      </c>
      <c r="L39" s="19">
        <f t="shared" ca="1" si="5"/>
        <v>362000</v>
      </c>
      <c r="M39" s="16">
        <f t="shared" si="5"/>
        <v>90000</v>
      </c>
      <c r="N39" s="19">
        <f t="shared" si="5"/>
        <v>50000</v>
      </c>
      <c r="O39" s="16">
        <f t="shared" si="5"/>
        <v>50000</v>
      </c>
      <c r="P39" s="19">
        <f t="shared" si="5"/>
        <v>120000</v>
      </c>
      <c r="Q39" s="16">
        <f t="shared" si="5"/>
        <v>0</v>
      </c>
      <c r="R39" s="19">
        <f t="shared" si="5"/>
        <v>192000</v>
      </c>
      <c r="S39" s="16">
        <f t="shared" si="5"/>
        <v>0</v>
      </c>
      <c r="T39" s="19">
        <f t="shared" si="5"/>
        <v>0</v>
      </c>
      <c r="U39" s="16">
        <f t="shared" si="5"/>
        <v>102000</v>
      </c>
      <c r="V39" s="19">
        <f t="shared" si="5"/>
        <v>0</v>
      </c>
      <c r="W39" s="16">
        <f t="shared" si="5"/>
        <v>0</v>
      </c>
      <c r="X39" s="19">
        <f t="shared" si="5"/>
        <v>0</v>
      </c>
      <c r="Y39" s="16">
        <f t="shared" si="5"/>
        <v>0</v>
      </c>
      <c r="Z39" s="19">
        <f t="shared" si="5"/>
        <v>0</v>
      </c>
      <c r="AA39" s="16">
        <f t="shared" si="5"/>
        <v>0</v>
      </c>
      <c r="AB39" s="19">
        <f t="shared" si="5"/>
        <v>0</v>
      </c>
      <c r="AC39" s="16">
        <f t="shared" si="5"/>
        <v>0</v>
      </c>
      <c r="AD39" s="19">
        <f t="shared" si="5"/>
        <v>0</v>
      </c>
      <c r="AE39" s="16">
        <f t="shared" si="5"/>
        <v>0</v>
      </c>
      <c r="AF39" s="19">
        <f t="shared" si="5"/>
        <v>0</v>
      </c>
      <c r="AG39" s="16">
        <f t="shared" si="5"/>
        <v>0</v>
      </c>
      <c r="AH39" s="19">
        <f t="shared" si="5"/>
        <v>0</v>
      </c>
      <c r="AI39" s="16">
        <f t="shared" si="5"/>
        <v>0</v>
      </c>
      <c r="AJ39" s="19">
        <f t="shared" si="5"/>
        <v>0</v>
      </c>
      <c r="AK39" s="16">
        <f t="shared" si="5"/>
        <v>0</v>
      </c>
      <c r="AL39" s="19">
        <f t="shared" si="5"/>
        <v>0</v>
      </c>
      <c r="AM39" s="16">
        <f t="shared" si="5"/>
        <v>120000</v>
      </c>
      <c r="AN39" s="19">
        <f t="shared" si="5"/>
        <v>0</v>
      </c>
      <c r="AO39" s="16">
        <f t="shared" si="5"/>
        <v>0</v>
      </c>
      <c r="AP39" s="19">
        <f t="shared" si="5"/>
        <v>0</v>
      </c>
      <c r="AQ39" s="16">
        <f t="shared" si="5"/>
        <v>0</v>
      </c>
      <c r="AR39" s="19">
        <f t="shared" si="5"/>
        <v>0</v>
      </c>
      <c r="AS39" s="16">
        <f t="shared" si="5"/>
        <v>0</v>
      </c>
      <c r="AT39" s="19">
        <f t="shared" si="5"/>
        <v>0</v>
      </c>
      <c r="AU39" s="16">
        <f t="shared" si="5"/>
        <v>0</v>
      </c>
      <c r="AV39" s="19">
        <f t="shared" si="5"/>
        <v>0</v>
      </c>
      <c r="AW39" s="16">
        <f t="shared" si="5"/>
        <v>0</v>
      </c>
      <c r="AX39" s="19">
        <f t="shared" si="5"/>
        <v>0</v>
      </c>
      <c r="AY39" s="16">
        <f t="shared" si="5"/>
        <v>0</v>
      </c>
      <c r="AZ39" s="19">
        <f t="shared" si="5"/>
        <v>0</v>
      </c>
    </row>
  </sheetData>
  <mergeCells count="49">
    <mergeCell ref="Y4:Z4"/>
    <mergeCell ref="M4:N4"/>
    <mergeCell ref="O4:P4"/>
    <mergeCell ref="Q4:R4"/>
    <mergeCell ref="S4:T4"/>
    <mergeCell ref="U4:V4"/>
    <mergeCell ref="W4:X4"/>
    <mergeCell ref="AY4:AZ4"/>
    <mergeCell ref="A6:A7"/>
    <mergeCell ref="B6:B7"/>
    <mergeCell ref="C6:C7"/>
    <mergeCell ref="E6:G6"/>
    <mergeCell ref="H6:H7"/>
    <mergeCell ref="I6:J7"/>
    <mergeCell ref="K6:L6"/>
    <mergeCell ref="M6:N6"/>
    <mergeCell ref="AK4:AL4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Q6:R6"/>
    <mergeCell ref="S6:T6"/>
    <mergeCell ref="U6:V6"/>
    <mergeCell ref="W6:X6"/>
    <mergeCell ref="Y6:Z6"/>
    <mergeCell ref="D6:D7"/>
    <mergeCell ref="AY6:AZ6"/>
    <mergeCell ref="A39:H39"/>
    <mergeCell ref="AM6:AN6"/>
    <mergeCell ref="AO6:AP6"/>
    <mergeCell ref="AQ6:AR6"/>
    <mergeCell ref="AS6:AT6"/>
    <mergeCell ref="AU6:AV6"/>
    <mergeCell ref="AW6:AX6"/>
    <mergeCell ref="AA6:AB6"/>
    <mergeCell ref="AC6:AD6"/>
    <mergeCell ref="AE6:AF6"/>
    <mergeCell ref="AG6:AH6"/>
    <mergeCell ref="AI6:AJ6"/>
    <mergeCell ref="AK6:AL6"/>
    <mergeCell ref="O6:P6"/>
  </mergeCells>
  <conditionalFormatting sqref="I8:I38">
    <cfRule type="expression" dxfId="15" priority="3">
      <formula>K8&lt;L8</formula>
    </cfRule>
    <cfRule type="expression" dxfId="14" priority="4">
      <formula>K8&gt;L8</formula>
    </cfRule>
  </conditionalFormatting>
  <conditionalFormatting sqref="J8:J38">
    <cfRule type="expression" dxfId="13" priority="1">
      <formula>K8&lt;L8</formula>
    </cfRule>
    <cfRule type="expression" dxfId="12" priority="2">
      <formula>K8&gt;L8</formula>
    </cfRule>
  </conditionalFormatting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rightToLeft="1" workbookViewId="0">
      <pane xSplit="12" ySplit="7" topLeftCell="M8" activePane="bottomRight" state="frozen"/>
      <selection activeCell="K2" sqref="K2"/>
      <selection pane="topRight" activeCell="K2" sqref="K2"/>
      <selection pane="bottomLeft" activeCell="K2" sqref="K2"/>
      <selection pane="bottomRight" activeCell="K2" sqref="K2"/>
    </sheetView>
  </sheetViews>
  <sheetFormatPr defaultRowHeight="15" x14ac:dyDescent="0.25"/>
  <cols>
    <col min="1" max="1" width="5.7109375" customWidth="1"/>
    <col min="2" max="2" width="11.85546875" customWidth="1"/>
    <col min="3" max="3" width="20.42578125" customWidth="1"/>
    <col min="4" max="4" width="7.5703125" customWidth="1"/>
    <col min="5" max="7" width="7.7109375" customWidth="1"/>
    <col min="8" max="8" width="8.28515625" customWidth="1"/>
    <col min="9" max="10" width="7.7109375" customWidth="1"/>
    <col min="11" max="12" width="8.7109375" customWidth="1"/>
  </cols>
  <sheetData>
    <row r="1" spans="1:52" ht="21" x14ac:dyDescent="0.35">
      <c r="A1" s="179" t="str">
        <f>'دليل الحسابات'!B2</f>
        <v xml:space="preserve">أكاديمية أعمل بيزنس </v>
      </c>
      <c r="B1" s="179"/>
      <c r="C1" s="179"/>
      <c r="D1" s="179"/>
      <c r="E1" s="179"/>
    </row>
    <row r="2" spans="1:52" ht="21" x14ac:dyDescent="0.35">
      <c r="A2" s="179" t="str">
        <f>'دليل الحسابات'!B3</f>
        <v>شركة مساهمة مصرية (ش.م.م)</v>
      </c>
      <c r="B2" s="179"/>
      <c r="C2" s="179"/>
      <c r="D2" s="179"/>
      <c r="E2" s="179"/>
    </row>
    <row r="3" spans="1:52" ht="21.75" thickBot="1" x14ac:dyDescent="0.4">
      <c r="A3" s="179" t="str">
        <f>'دليل الحسابات'!B4</f>
        <v xml:space="preserve">الآدارة المالية </v>
      </c>
      <c r="B3" s="179"/>
      <c r="C3" s="179"/>
      <c r="D3" s="179"/>
      <c r="E3" s="179"/>
    </row>
    <row r="4" spans="1:52" ht="21" x14ac:dyDescent="0.35">
      <c r="A4" s="179" t="s">
        <v>215</v>
      </c>
      <c r="B4" s="179"/>
      <c r="C4" s="179"/>
      <c r="D4" s="179"/>
      <c r="E4" s="179"/>
      <c r="M4" s="201">
        <f>M39-N39+SUM('12'!M4:N4)</f>
        <v>416000</v>
      </c>
      <c r="N4" s="201"/>
      <c r="O4" s="201">
        <f>O39-P39+SUM('12'!O4:P4)</f>
        <v>310000</v>
      </c>
      <c r="P4" s="201"/>
      <c r="Q4" s="201">
        <f>Q39-R39+SUM('12'!Q4:R4)</f>
        <v>-637000</v>
      </c>
      <c r="R4" s="201"/>
      <c r="S4" s="201">
        <f>S39-T39+SUM('12'!S4:T4)</f>
        <v>460000</v>
      </c>
      <c r="T4" s="201"/>
      <c r="U4" s="201">
        <f>U39-V39+SUM('12'!U4:V4)</f>
        <v>102000</v>
      </c>
      <c r="V4" s="201"/>
      <c r="W4" s="201">
        <f>W39-X39+SUM('12'!W4:X4)</f>
        <v>-50000</v>
      </c>
      <c r="X4" s="201"/>
      <c r="Y4" s="201">
        <f>Y39-Z39+SUM('12'!Y4:Z4)</f>
        <v>40000</v>
      </c>
      <c r="Z4" s="201"/>
      <c r="AA4" s="201">
        <f>AA39-AB39+SUM('12'!AA4:AB4)</f>
        <v>-1000000</v>
      </c>
      <c r="AB4" s="201"/>
      <c r="AC4" s="201">
        <f>AC39-AD39+SUM('12'!AC4:AD4)</f>
        <v>0</v>
      </c>
      <c r="AD4" s="201"/>
      <c r="AE4" s="201">
        <f>AE39-AF39+SUM('12'!AE4:AF4)</f>
        <v>-150000</v>
      </c>
      <c r="AF4" s="201"/>
      <c r="AG4" s="201">
        <f>AG39-AH39+SUM('12'!AG4:AH4)</f>
        <v>149000</v>
      </c>
      <c r="AH4" s="201"/>
      <c r="AI4" s="201">
        <f>AI39-AJ39+SUM('12'!AI4:AJ4)</f>
        <v>0</v>
      </c>
      <c r="AJ4" s="201"/>
      <c r="AK4" s="201">
        <f>AK39-AL39+SUM('12'!AK4:AL4)</f>
        <v>0</v>
      </c>
      <c r="AL4" s="201"/>
      <c r="AM4" s="201">
        <f>AM39-AN39+SUM('12'!AM4:AN4)</f>
        <v>360000</v>
      </c>
      <c r="AN4" s="201"/>
      <c r="AO4" s="201">
        <f>AO39-AP39+SUM('12'!AO4:AP4)</f>
        <v>0</v>
      </c>
      <c r="AP4" s="201"/>
      <c r="AQ4" s="201">
        <f>AQ39-AR39+SUM('12'!AQ4:AR4)</f>
        <v>0</v>
      </c>
      <c r="AR4" s="201"/>
      <c r="AS4" s="201">
        <f>AS39-AT39+SUM('12'!AS4:AT4)</f>
        <v>0</v>
      </c>
      <c r="AT4" s="201"/>
      <c r="AU4" s="201">
        <f>AU39-AV39+SUM('12'!AU4:AV4)</f>
        <v>0</v>
      </c>
      <c r="AV4" s="201"/>
      <c r="AW4" s="201">
        <f>AW39-AX39+SUM('12'!AW4:AX4)</f>
        <v>0</v>
      </c>
      <c r="AX4" s="201"/>
      <c r="AY4" s="201">
        <f>AY39-AZ39+SUM('12'!AY4:AZ4)</f>
        <v>0</v>
      </c>
      <c r="AZ4" s="201"/>
    </row>
    <row r="5" spans="1:52" ht="15.75" thickBot="1" x14ac:dyDescent="0.3"/>
    <row r="6" spans="1:52" ht="18.75" x14ac:dyDescent="0.25">
      <c r="A6" s="195" t="s">
        <v>3</v>
      </c>
      <c r="B6" s="197" t="s">
        <v>24</v>
      </c>
      <c r="C6" s="197" t="s">
        <v>25</v>
      </c>
      <c r="D6" s="188" t="s">
        <v>59</v>
      </c>
      <c r="E6" s="197" t="s">
        <v>26</v>
      </c>
      <c r="F6" s="197"/>
      <c r="G6" s="197"/>
      <c r="H6" s="197" t="s">
        <v>27</v>
      </c>
      <c r="I6" s="197" t="s">
        <v>28</v>
      </c>
      <c r="J6" s="197"/>
      <c r="K6" s="199" t="s">
        <v>34</v>
      </c>
      <c r="L6" s="199"/>
      <c r="M6" s="199" t="str">
        <f>'دليل الحسابات'!C9</f>
        <v>الخزينة</v>
      </c>
      <c r="N6" s="199"/>
      <c r="O6" s="199" t="str">
        <f>'دليل الحسابات'!C10</f>
        <v xml:space="preserve">البنك </v>
      </c>
      <c r="P6" s="199"/>
      <c r="Q6" s="199" t="str">
        <f>'دليل الحسابات'!C11</f>
        <v>المبيعات</v>
      </c>
      <c r="R6" s="199"/>
      <c r="S6" s="199" t="str">
        <f>'دليل الحسابات'!C12</f>
        <v xml:space="preserve">المشتريات </v>
      </c>
      <c r="T6" s="199"/>
      <c r="U6" s="199" t="str">
        <f>'دليل الحسابات'!C13</f>
        <v xml:space="preserve">العملاء </v>
      </c>
      <c r="V6" s="199"/>
      <c r="W6" s="199" t="str">
        <f>'دليل الحسابات'!C14</f>
        <v xml:space="preserve">الموردون </v>
      </c>
      <c r="X6" s="199"/>
      <c r="Y6" s="199" t="str">
        <f>'دليل الحسابات'!C15</f>
        <v xml:space="preserve">جارى الشركاء </v>
      </c>
      <c r="Z6" s="199"/>
      <c r="AA6" s="199" t="str">
        <f>'دليل الحسابات'!C16</f>
        <v xml:space="preserve">رأس مال </v>
      </c>
      <c r="AB6" s="199"/>
      <c r="AC6" s="199" t="str">
        <f>'دليل الحسابات'!C17</f>
        <v xml:space="preserve">المخزون </v>
      </c>
      <c r="AD6" s="199"/>
      <c r="AE6" s="199" t="str">
        <f>'دليل الحسابات'!C18</f>
        <v>الايرادات</v>
      </c>
      <c r="AF6" s="199"/>
      <c r="AG6" s="199" t="str">
        <f>'دليل الحسابات'!C19</f>
        <v xml:space="preserve">المصروفات </v>
      </c>
      <c r="AH6" s="199"/>
      <c r="AI6" s="199" t="str">
        <f>'دليل الحسابات'!C20</f>
        <v xml:space="preserve">أرصدة مدينة أخرى </v>
      </c>
      <c r="AJ6" s="199"/>
      <c r="AK6" s="199" t="str">
        <f>'دليل الحسابات'!C21</f>
        <v xml:space="preserve">أرصدة دائنة أخرى </v>
      </c>
      <c r="AL6" s="199"/>
      <c r="AM6" s="199" t="str">
        <f>'دليل الحسابات'!C22</f>
        <v xml:space="preserve">أصول ثابتة </v>
      </c>
      <c r="AN6" s="199"/>
      <c r="AO6" s="199" t="str">
        <f>'دليل الحسابات'!C23</f>
        <v xml:space="preserve">أرباح مرحلة </v>
      </c>
      <c r="AP6" s="199"/>
      <c r="AQ6" s="199" t="str">
        <f>'دليل الحسابات'!C24</f>
        <v>ضريبة القيمة المضافة</v>
      </c>
      <c r="AR6" s="199"/>
      <c r="AS6" s="199" t="str">
        <f>'دليل الحسابات'!C25</f>
        <v>التأمينات الآجتماعية</v>
      </c>
      <c r="AT6" s="199"/>
      <c r="AU6" s="199" t="str">
        <f>'دليل الحسابات'!C26</f>
        <v>حساب 3</v>
      </c>
      <c r="AV6" s="199"/>
      <c r="AW6" s="199" t="str">
        <f>'دليل الحسابات'!C27</f>
        <v>حساب 4</v>
      </c>
      <c r="AX6" s="199"/>
      <c r="AY6" s="199" t="str">
        <f>'دليل الحسابات'!C28</f>
        <v>حساب 5</v>
      </c>
      <c r="AZ6" s="200"/>
    </row>
    <row r="7" spans="1:52" ht="19.5" thickBot="1" x14ac:dyDescent="0.3">
      <c r="A7" s="196"/>
      <c r="B7" s="198"/>
      <c r="C7" s="198"/>
      <c r="D7" s="189"/>
      <c r="E7" s="34" t="s">
        <v>29</v>
      </c>
      <c r="F7" s="34" t="s">
        <v>30</v>
      </c>
      <c r="G7" s="34" t="s">
        <v>31</v>
      </c>
      <c r="H7" s="198"/>
      <c r="I7" s="198"/>
      <c r="J7" s="198"/>
      <c r="K7" s="17" t="s">
        <v>32</v>
      </c>
      <c r="L7" s="20" t="s">
        <v>33</v>
      </c>
      <c r="M7" s="17" t="s">
        <v>32</v>
      </c>
      <c r="N7" s="20" t="s">
        <v>33</v>
      </c>
      <c r="O7" s="17" t="s">
        <v>32</v>
      </c>
      <c r="P7" s="20" t="s">
        <v>33</v>
      </c>
      <c r="Q7" s="17" t="s">
        <v>32</v>
      </c>
      <c r="R7" s="20" t="s">
        <v>33</v>
      </c>
      <c r="S7" s="17" t="s">
        <v>32</v>
      </c>
      <c r="T7" s="20" t="s">
        <v>33</v>
      </c>
      <c r="U7" s="17" t="s">
        <v>32</v>
      </c>
      <c r="V7" s="20" t="s">
        <v>33</v>
      </c>
      <c r="W7" s="17" t="s">
        <v>32</v>
      </c>
      <c r="X7" s="20" t="s">
        <v>33</v>
      </c>
      <c r="Y7" s="17" t="s">
        <v>32</v>
      </c>
      <c r="Z7" s="20" t="s">
        <v>33</v>
      </c>
      <c r="AA7" s="17" t="s">
        <v>32</v>
      </c>
      <c r="AB7" s="20" t="s">
        <v>33</v>
      </c>
      <c r="AC7" s="17" t="s">
        <v>32</v>
      </c>
      <c r="AD7" s="20" t="s">
        <v>33</v>
      </c>
      <c r="AE7" s="17" t="s">
        <v>32</v>
      </c>
      <c r="AF7" s="20" t="s">
        <v>33</v>
      </c>
      <c r="AG7" s="17" t="s">
        <v>32</v>
      </c>
      <c r="AH7" s="20" t="s">
        <v>33</v>
      </c>
      <c r="AI7" s="17" t="s">
        <v>32</v>
      </c>
      <c r="AJ7" s="20" t="s">
        <v>33</v>
      </c>
      <c r="AK7" s="17" t="s">
        <v>32</v>
      </c>
      <c r="AL7" s="20" t="s">
        <v>33</v>
      </c>
      <c r="AM7" s="17" t="s">
        <v>32</v>
      </c>
      <c r="AN7" s="20" t="s">
        <v>33</v>
      </c>
      <c r="AO7" s="17" t="s">
        <v>32</v>
      </c>
      <c r="AP7" s="20" t="s">
        <v>33</v>
      </c>
      <c r="AQ7" s="17" t="s">
        <v>32</v>
      </c>
      <c r="AR7" s="20" t="s">
        <v>33</v>
      </c>
      <c r="AS7" s="17" t="s">
        <v>32</v>
      </c>
      <c r="AT7" s="20" t="s">
        <v>33</v>
      </c>
      <c r="AU7" s="17" t="s">
        <v>32</v>
      </c>
      <c r="AV7" s="20" t="s">
        <v>33</v>
      </c>
      <c r="AW7" s="17" t="s">
        <v>32</v>
      </c>
      <c r="AX7" s="20" t="s">
        <v>33</v>
      </c>
      <c r="AY7" s="17" t="s">
        <v>32</v>
      </c>
      <c r="AZ7" s="20" t="s">
        <v>33</v>
      </c>
    </row>
    <row r="8" spans="1:52" ht="15.75" x14ac:dyDescent="0.25">
      <c r="A8" s="10">
        <v>1</v>
      </c>
      <c r="B8" s="11"/>
      <c r="C8" s="11"/>
      <c r="D8" s="11"/>
      <c r="E8" s="11"/>
      <c r="F8" s="11"/>
      <c r="G8" s="11"/>
      <c r="H8" s="11" t="b">
        <f ca="1">K8=L8</f>
        <v>1</v>
      </c>
      <c r="I8" s="15" t="str">
        <f ca="1">IF(K8&gt;L8,"المدين أكبر","الدائن أكبر")</f>
        <v>الدائن أكبر</v>
      </c>
      <c r="J8" s="15">
        <f ca="1">IF(K8&gt;L8,K8-L8,L8-K8)</f>
        <v>0</v>
      </c>
      <c r="K8" s="18">
        <f ca="1">SUMIF($K$7:$AZ$7,$K$7,M8:AZ8)</f>
        <v>0</v>
      </c>
      <c r="L8" s="21">
        <f ca="1">SUMIF($K$7:$AZ$7,$L$7,M8:AZ8)</f>
        <v>0</v>
      </c>
      <c r="M8" s="18"/>
      <c r="N8" s="21"/>
      <c r="O8" s="18"/>
      <c r="P8" s="21"/>
      <c r="Q8" s="18"/>
      <c r="R8" s="21"/>
      <c r="S8" s="18"/>
      <c r="T8" s="21"/>
      <c r="U8" s="18"/>
      <c r="V8" s="21"/>
      <c r="W8" s="18"/>
      <c r="X8" s="21"/>
      <c r="Y8" s="18"/>
      <c r="Z8" s="21"/>
      <c r="AA8" s="18"/>
      <c r="AB8" s="21"/>
      <c r="AC8" s="18"/>
      <c r="AD8" s="21"/>
      <c r="AE8" s="18"/>
      <c r="AF8" s="21"/>
      <c r="AG8" s="18"/>
      <c r="AH8" s="21"/>
      <c r="AI8" s="18"/>
      <c r="AJ8" s="21"/>
      <c r="AK8" s="18"/>
      <c r="AL8" s="21"/>
      <c r="AM8" s="18"/>
      <c r="AN8" s="21"/>
      <c r="AO8" s="18"/>
      <c r="AP8" s="21"/>
      <c r="AQ8" s="18"/>
      <c r="AR8" s="21"/>
      <c r="AS8" s="18"/>
      <c r="AT8" s="21"/>
      <c r="AU8" s="18"/>
      <c r="AV8" s="21"/>
      <c r="AW8" s="18"/>
      <c r="AX8" s="21"/>
      <c r="AY8" s="18"/>
      <c r="AZ8" s="21"/>
    </row>
    <row r="9" spans="1:52" ht="15.75" x14ac:dyDescent="0.25">
      <c r="A9" s="9">
        <v>2</v>
      </c>
      <c r="B9" s="8"/>
      <c r="C9" s="8"/>
      <c r="D9" s="8"/>
      <c r="E9" s="8"/>
      <c r="F9" s="8"/>
      <c r="G9" s="8"/>
      <c r="H9" s="11" t="b">
        <f t="shared" ref="H9:H38" ca="1" si="0">K9=L9</f>
        <v>1</v>
      </c>
      <c r="I9" s="15" t="str">
        <f t="shared" ref="I9:I38" ca="1" si="1">IF(K9&gt;L9,"المدين أكبر","الدائن أكبر")</f>
        <v>الدائن أكبر</v>
      </c>
      <c r="J9" s="15">
        <f t="shared" ref="J9:J38" ca="1" si="2">IF(K9&gt;L9,K9-L9,L9-K9)</f>
        <v>0</v>
      </c>
      <c r="K9" s="18">
        <f t="shared" ref="K9:K38" ca="1" si="3">SUMIF($K$7:$AZ$7,$K$7,M9:AZ9)</f>
        <v>0</v>
      </c>
      <c r="L9" s="21">
        <f t="shared" ref="L9:L38" ca="1" si="4">SUMIF($K$7:$AZ$7,$L$7,M9:AZ9)</f>
        <v>0</v>
      </c>
      <c r="M9" s="18"/>
      <c r="N9" s="21"/>
      <c r="O9" s="18"/>
      <c r="P9" s="21"/>
      <c r="Q9" s="18"/>
      <c r="R9" s="21"/>
      <c r="S9" s="18"/>
      <c r="T9" s="21"/>
      <c r="U9" s="18"/>
      <c r="V9" s="21"/>
      <c r="W9" s="18"/>
      <c r="X9" s="21"/>
      <c r="Y9" s="18"/>
      <c r="Z9" s="21"/>
      <c r="AA9" s="18"/>
      <c r="AB9" s="21"/>
      <c r="AC9" s="18"/>
      <c r="AD9" s="21"/>
      <c r="AE9" s="18"/>
      <c r="AF9" s="21"/>
      <c r="AG9" s="18"/>
      <c r="AH9" s="21"/>
      <c r="AI9" s="18"/>
      <c r="AJ9" s="21"/>
      <c r="AK9" s="18"/>
      <c r="AL9" s="21"/>
      <c r="AM9" s="18"/>
      <c r="AN9" s="21"/>
      <c r="AO9" s="18"/>
      <c r="AP9" s="21"/>
      <c r="AQ9" s="18"/>
      <c r="AR9" s="21"/>
      <c r="AS9" s="18"/>
      <c r="AT9" s="21"/>
      <c r="AU9" s="18"/>
      <c r="AV9" s="21"/>
      <c r="AW9" s="18"/>
      <c r="AX9" s="21"/>
      <c r="AY9" s="18"/>
      <c r="AZ9" s="21"/>
    </row>
    <row r="10" spans="1:52" ht="15.75" x14ac:dyDescent="0.25">
      <c r="A10" s="9">
        <v>3</v>
      </c>
      <c r="B10" s="8"/>
      <c r="C10" s="8"/>
      <c r="D10" s="8"/>
      <c r="E10" s="8"/>
      <c r="F10" s="8"/>
      <c r="G10" s="8"/>
      <c r="H10" s="11" t="b">
        <f t="shared" ca="1" si="0"/>
        <v>1</v>
      </c>
      <c r="I10" s="15" t="str">
        <f t="shared" ca="1" si="1"/>
        <v>الدائن أكبر</v>
      </c>
      <c r="J10" s="15">
        <f t="shared" ca="1" si="2"/>
        <v>0</v>
      </c>
      <c r="K10" s="18">
        <f t="shared" ca="1" si="3"/>
        <v>0</v>
      </c>
      <c r="L10" s="21">
        <f t="shared" ca="1" si="4"/>
        <v>0</v>
      </c>
      <c r="M10" s="18"/>
      <c r="N10" s="21"/>
      <c r="O10" s="18"/>
      <c r="P10" s="21"/>
      <c r="Q10" s="18"/>
      <c r="R10" s="21"/>
      <c r="S10" s="18"/>
      <c r="T10" s="21"/>
      <c r="U10" s="18"/>
      <c r="V10" s="21"/>
      <c r="W10" s="18"/>
      <c r="X10" s="21"/>
      <c r="Y10" s="18"/>
      <c r="Z10" s="21"/>
      <c r="AA10" s="18"/>
      <c r="AB10" s="21"/>
      <c r="AC10" s="18"/>
      <c r="AD10" s="21"/>
      <c r="AE10" s="18"/>
      <c r="AF10" s="21"/>
      <c r="AG10" s="18"/>
      <c r="AH10" s="21"/>
      <c r="AI10" s="18"/>
      <c r="AJ10" s="21"/>
      <c r="AK10" s="18"/>
      <c r="AL10" s="21"/>
      <c r="AM10" s="18"/>
      <c r="AN10" s="21"/>
      <c r="AO10" s="18"/>
      <c r="AP10" s="21"/>
      <c r="AQ10" s="18"/>
      <c r="AR10" s="21"/>
      <c r="AS10" s="18"/>
      <c r="AT10" s="21"/>
      <c r="AU10" s="18"/>
      <c r="AV10" s="21"/>
      <c r="AW10" s="18"/>
      <c r="AX10" s="21"/>
      <c r="AY10" s="18"/>
      <c r="AZ10" s="21"/>
    </row>
    <row r="11" spans="1:52" ht="15.75" x14ac:dyDescent="0.25">
      <c r="A11" s="9">
        <v>4</v>
      </c>
      <c r="B11" s="8"/>
      <c r="C11" s="8"/>
      <c r="D11" s="8"/>
      <c r="E11" s="8"/>
      <c r="F11" s="8"/>
      <c r="G11" s="8"/>
      <c r="H11" s="11" t="b">
        <f t="shared" ca="1" si="0"/>
        <v>1</v>
      </c>
      <c r="I11" s="15" t="str">
        <f t="shared" ca="1" si="1"/>
        <v>الدائن أكبر</v>
      </c>
      <c r="J11" s="15">
        <f t="shared" ca="1" si="2"/>
        <v>0</v>
      </c>
      <c r="K11" s="18">
        <f t="shared" ca="1" si="3"/>
        <v>0</v>
      </c>
      <c r="L11" s="21">
        <f t="shared" ca="1" si="4"/>
        <v>0</v>
      </c>
      <c r="M11" s="18"/>
      <c r="N11" s="21"/>
      <c r="O11" s="18"/>
      <c r="P11" s="21"/>
      <c r="Q11" s="18"/>
      <c r="R11" s="21"/>
      <c r="S11" s="18"/>
      <c r="T11" s="21"/>
      <c r="U11" s="18"/>
      <c r="V11" s="21"/>
      <c r="W11" s="18"/>
      <c r="X11" s="21"/>
      <c r="Y11" s="18"/>
      <c r="Z11" s="21"/>
      <c r="AA11" s="18"/>
      <c r="AB11" s="21"/>
      <c r="AC11" s="18"/>
      <c r="AD11" s="21"/>
      <c r="AE11" s="18"/>
      <c r="AF11" s="21"/>
      <c r="AG11" s="18"/>
      <c r="AH11" s="21"/>
      <c r="AI11" s="18"/>
      <c r="AJ11" s="21"/>
      <c r="AK11" s="18"/>
      <c r="AL11" s="21"/>
      <c r="AM11" s="18"/>
      <c r="AN11" s="21"/>
      <c r="AO11" s="18"/>
      <c r="AP11" s="21"/>
      <c r="AQ11" s="18"/>
      <c r="AR11" s="21"/>
      <c r="AS11" s="18"/>
      <c r="AT11" s="21"/>
      <c r="AU11" s="18"/>
      <c r="AV11" s="21"/>
      <c r="AW11" s="18"/>
      <c r="AX11" s="21"/>
      <c r="AY11" s="18"/>
      <c r="AZ11" s="21"/>
    </row>
    <row r="12" spans="1:52" ht="15.75" x14ac:dyDescent="0.25">
      <c r="A12" s="9">
        <v>5</v>
      </c>
      <c r="B12" s="8"/>
      <c r="C12" s="8"/>
      <c r="D12" s="8"/>
      <c r="E12" s="8"/>
      <c r="F12" s="8"/>
      <c r="G12" s="8"/>
      <c r="H12" s="11" t="b">
        <f t="shared" ca="1" si="0"/>
        <v>1</v>
      </c>
      <c r="I12" s="15" t="str">
        <f t="shared" ca="1" si="1"/>
        <v>الدائن أكبر</v>
      </c>
      <c r="J12" s="15">
        <f t="shared" ca="1" si="2"/>
        <v>0</v>
      </c>
      <c r="K12" s="18">
        <f t="shared" ca="1" si="3"/>
        <v>0</v>
      </c>
      <c r="L12" s="21">
        <f t="shared" ca="1" si="4"/>
        <v>0</v>
      </c>
      <c r="M12" s="18"/>
      <c r="N12" s="21"/>
      <c r="O12" s="18"/>
      <c r="P12" s="21"/>
      <c r="Q12" s="18"/>
      <c r="R12" s="21"/>
      <c r="S12" s="18"/>
      <c r="T12" s="21"/>
      <c r="U12" s="18"/>
      <c r="V12" s="21"/>
      <c r="W12" s="18"/>
      <c r="X12" s="21"/>
      <c r="Y12" s="18"/>
      <c r="Z12" s="21"/>
      <c r="AA12" s="18"/>
      <c r="AB12" s="21"/>
      <c r="AC12" s="18"/>
      <c r="AD12" s="21"/>
      <c r="AE12" s="18"/>
      <c r="AF12" s="21"/>
      <c r="AG12" s="18"/>
      <c r="AH12" s="21"/>
      <c r="AI12" s="18"/>
      <c r="AJ12" s="21"/>
      <c r="AK12" s="18"/>
      <c r="AL12" s="21"/>
      <c r="AM12" s="18"/>
      <c r="AN12" s="21"/>
      <c r="AO12" s="18"/>
      <c r="AP12" s="21"/>
      <c r="AQ12" s="18"/>
      <c r="AR12" s="21"/>
      <c r="AS12" s="18"/>
      <c r="AT12" s="21"/>
      <c r="AU12" s="18"/>
      <c r="AV12" s="21"/>
      <c r="AW12" s="18"/>
      <c r="AX12" s="21"/>
      <c r="AY12" s="18"/>
      <c r="AZ12" s="21"/>
    </row>
    <row r="13" spans="1:52" ht="15.75" x14ac:dyDescent="0.25">
      <c r="A13" s="9">
        <v>6</v>
      </c>
      <c r="B13" s="8"/>
      <c r="C13" s="8"/>
      <c r="D13" s="8"/>
      <c r="E13" s="8"/>
      <c r="F13" s="8"/>
      <c r="G13" s="8"/>
      <c r="H13" s="11" t="b">
        <f t="shared" ca="1" si="0"/>
        <v>1</v>
      </c>
      <c r="I13" s="15" t="str">
        <f t="shared" ca="1" si="1"/>
        <v>الدائن أكبر</v>
      </c>
      <c r="J13" s="15">
        <f t="shared" ca="1" si="2"/>
        <v>0</v>
      </c>
      <c r="K13" s="18">
        <f t="shared" ca="1" si="3"/>
        <v>0</v>
      </c>
      <c r="L13" s="21">
        <f t="shared" ca="1" si="4"/>
        <v>0</v>
      </c>
      <c r="M13" s="18"/>
      <c r="N13" s="21"/>
      <c r="O13" s="18"/>
      <c r="P13" s="21"/>
      <c r="Q13" s="18"/>
      <c r="R13" s="21"/>
      <c r="S13" s="18"/>
      <c r="T13" s="21"/>
      <c r="U13" s="18"/>
      <c r="V13" s="21"/>
      <c r="W13" s="18"/>
      <c r="X13" s="21"/>
      <c r="Y13" s="18"/>
      <c r="Z13" s="21"/>
      <c r="AA13" s="18"/>
      <c r="AB13" s="21"/>
      <c r="AC13" s="18"/>
      <c r="AD13" s="21"/>
      <c r="AE13" s="18"/>
      <c r="AF13" s="21"/>
      <c r="AG13" s="18"/>
      <c r="AH13" s="21"/>
      <c r="AI13" s="18"/>
      <c r="AJ13" s="21"/>
      <c r="AK13" s="18"/>
      <c r="AL13" s="21"/>
      <c r="AM13" s="18"/>
      <c r="AN13" s="21"/>
      <c r="AO13" s="18"/>
      <c r="AP13" s="21"/>
      <c r="AQ13" s="18"/>
      <c r="AR13" s="21"/>
      <c r="AS13" s="18"/>
      <c r="AT13" s="21"/>
      <c r="AU13" s="18"/>
      <c r="AV13" s="21"/>
      <c r="AW13" s="18"/>
      <c r="AX13" s="21"/>
      <c r="AY13" s="18"/>
      <c r="AZ13" s="21"/>
    </row>
    <row r="14" spans="1:52" ht="15.75" x14ac:dyDescent="0.25">
      <c r="A14" s="9">
        <v>7</v>
      </c>
      <c r="B14" s="8"/>
      <c r="C14" s="8"/>
      <c r="D14" s="8"/>
      <c r="E14" s="8"/>
      <c r="F14" s="8"/>
      <c r="G14" s="8"/>
      <c r="H14" s="11" t="b">
        <f t="shared" ca="1" si="0"/>
        <v>1</v>
      </c>
      <c r="I14" s="15" t="str">
        <f t="shared" ca="1" si="1"/>
        <v>الدائن أكبر</v>
      </c>
      <c r="J14" s="15">
        <f t="shared" ca="1" si="2"/>
        <v>0</v>
      </c>
      <c r="K14" s="18">
        <f t="shared" ca="1" si="3"/>
        <v>0</v>
      </c>
      <c r="L14" s="21">
        <f t="shared" ca="1" si="4"/>
        <v>0</v>
      </c>
      <c r="M14" s="18"/>
      <c r="N14" s="21"/>
      <c r="O14" s="18"/>
      <c r="P14" s="21"/>
      <c r="Q14" s="18"/>
      <c r="R14" s="21"/>
      <c r="S14" s="18"/>
      <c r="T14" s="21"/>
      <c r="U14" s="18"/>
      <c r="V14" s="21"/>
      <c r="W14" s="18"/>
      <c r="X14" s="21"/>
      <c r="Y14" s="18"/>
      <c r="Z14" s="21"/>
      <c r="AA14" s="18"/>
      <c r="AB14" s="21"/>
      <c r="AC14" s="18"/>
      <c r="AD14" s="21"/>
      <c r="AE14" s="18"/>
      <c r="AF14" s="21"/>
      <c r="AG14" s="18"/>
      <c r="AH14" s="21"/>
      <c r="AI14" s="18"/>
      <c r="AJ14" s="21"/>
      <c r="AK14" s="18"/>
      <c r="AL14" s="21"/>
      <c r="AM14" s="18"/>
      <c r="AN14" s="21"/>
      <c r="AO14" s="18"/>
      <c r="AP14" s="21"/>
      <c r="AQ14" s="18"/>
      <c r="AR14" s="21"/>
      <c r="AS14" s="18"/>
      <c r="AT14" s="21"/>
      <c r="AU14" s="18"/>
      <c r="AV14" s="21"/>
      <c r="AW14" s="18"/>
      <c r="AX14" s="21"/>
      <c r="AY14" s="18"/>
      <c r="AZ14" s="21"/>
    </row>
    <row r="15" spans="1:52" ht="15.75" x14ac:dyDescent="0.25">
      <c r="A15" s="9">
        <v>8</v>
      </c>
      <c r="B15" s="8"/>
      <c r="C15" s="8"/>
      <c r="D15" s="8"/>
      <c r="E15" s="8"/>
      <c r="F15" s="8"/>
      <c r="G15" s="8"/>
      <c r="H15" s="11" t="b">
        <f t="shared" ca="1" si="0"/>
        <v>1</v>
      </c>
      <c r="I15" s="15" t="str">
        <f t="shared" ca="1" si="1"/>
        <v>الدائن أكبر</v>
      </c>
      <c r="J15" s="15">
        <f t="shared" ca="1" si="2"/>
        <v>0</v>
      </c>
      <c r="K15" s="18">
        <f t="shared" ca="1" si="3"/>
        <v>0</v>
      </c>
      <c r="L15" s="21">
        <f t="shared" ca="1" si="4"/>
        <v>0</v>
      </c>
      <c r="M15" s="18"/>
      <c r="N15" s="21"/>
      <c r="O15" s="18"/>
      <c r="P15" s="21"/>
      <c r="Q15" s="18"/>
      <c r="R15" s="21"/>
      <c r="S15" s="18"/>
      <c r="T15" s="21"/>
      <c r="U15" s="18"/>
      <c r="V15" s="21"/>
      <c r="W15" s="18"/>
      <c r="X15" s="21"/>
      <c r="Y15" s="18"/>
      <c r="Z15" s="21"/>
      <c r="AA15" s="18"/>
      <c r="AB15" s="21"/>
      <c r="AC15" s="18"/>
      <c r="AD15" s="21"/>
      <c r="AE15" s="18"/>
      <c r="AF15" s="21"/>
      <c r="AG15" s="18"/>
      <c r="AH15" s="21"/>
      <c r="AI15" s="18"/>
      <c r="AJ15" s="21"/>
      <c r="AK15" s="18"/>
      <c r="AL15" s="21"/>
      <c r="AM15" s="18"/>
      <c r="AN15" s="21"/>
      <c r="AO15" s="18"/>
      <c r="AP15" s="21"/>
      <c r="AQ15" s="18"/>
      <c r="AR15" s="21"/>
      <c r="AS15" s="18"/>
      <c r="AT15" s="21"/>
      <c r="AU15" s="18"/>
      <c r="AV15" s="21"/>
      <c r="AW15" s="18"/>
      <c r="AX15" s="21"/>
      <c r="AY15" s="18"/>
      <c r="AZ15" s="21"/>
    </row>
    <row r="16" spans="1:52" ht="15.75" x14ac:dyDescent="0.25">
      <c r="A16" s="9">
        <v>9</v>
      </c>
      <c r="B16" s="8"/>
      <c r="C16" s="8"/>
      <c r="D16" s="8"/>
      <c r="E16" s="8"/>
      <c r="F16" s="8"/>
      <c r="G16" s="8"/>
      <c r="H16" s="11" t="b">
        <f t="shared" ca="1" si="0"/>
        <v>1</v>
      </c>
      <c r="I16" s="15" t="str">
        <f t="shared" ca="1" si="1"/>
        <v>الدائن أكبر</v>
      </c>
      <c r="J16" s="15">
        <f t="shared" ca="1" si="2"/>
        <v>0</v>
      </c>
      <c r="K16" s="18">
        <f t="shared" ca="1" si="3"/>
        <v>0</v>
      </c>
      <c r="L16" s="21">
        <f t="shared" ca="1" si="4"/>
        <v>0</v>
      </c>
      <c r="M16" s="18"/>
      <c r="N16" s="21"/>
      <c r="O16" s="18"/>
      <c r="P16" s="21"/>
      <c r="Q16" s="18"/>
      <c r="R16" s="21"/>
      <c r="S16" s="18"/>
      <c r="T16" s="21"/>
      <c r="U16" s="18"/>
      <c r="V16" s="21"/>
      <c r="W16" s="18"/>
      <c r="X16" s="21"/>
      <c r="Y16" s="18"/>
      <c r="Z16" s="21"/>
      <c r="AA16" s="18"/>
      <c r="AB16" s="21"/>
      <c r="AC16" s="18"/>
      <c r="AD16" s="21"/>
      <c r="AE16" s="18"/>
      <c r="AF16" s="21"/>
      <c r="AG16" s="18"/>
      <c r="AH16" s="21"/>
      <c r="AI16" s="18"/>
      <c r="AJ16" s="21"/>
      <c r="AK16" s="18"/>
      <c r="AL16" s="21"/>
      <c r="AM16" s="18"/>
      <c r="AN16" s="21"/>
      <c r="AO16" s="18"/>
      <c r="AP16" s="21"/>
      <c r="AQ16" s="18"/>
      <c r="AR16" s="21"/>
      <c r="AS16" s="18"/>
      <c r="AT16" s="21"/>
      <c r="AU16" s="18"/>
      <c r="AV16" s="21"/>
      <c r="AW16" s="18"/>
      <c r="AX16" s="21"/>
      <c r="AY16" s="18"/>
      <c r="AZ16" s="21"/>
    </row>
    <row r="17" spans="1:52" ht="15.75" x14ac:dyDescent="0.25">
      <c r="A17" s="9">
        <v>10</v>
      </c>
      <c r="B17" s="8"/>
      <c r="C17" s="8"/>
      <c r="D17" s="8"/>
      <c r="E17" s="8"/>
      <c r="F17" s="8"/>
      <c r="G17" s="8"/>
      <c r="H17" s="11" t="b">
        <f t="shared" ca="1" si="0"/>
        <v>1</v>
      </c>
      <c r="I17" s="15" t="str">
        <f t="shared" ca="1" si="1"/>
        <v>الدائن أكبر</v>
      </c>
      <c r="J17" s="15">
        <f t="shared" ca="1" si="2"/>
        <v>0</v>
      </c>
      <c r="K17" s="18">
        <f t="shared" ca="1" si="3"/>
        <v>0</v>
      </c>
      <c r="L17" s="21">
        <f ca="1">SUMIF($K$7:$AZ$7,$L$7,M17:AZ17)</f>
        <v>0</v>
      </c>
      <c r="M17" s="18"/>
      <c r="N17" s="21"/>
      <c r="O17" s="18"/>
      <c r="P17" s="21"/>
      <c r="Q17" s="18"/>
      <c r="R17" s="21"/>
      <c r="S17" s="18"/>
      <c r="T17" s="21"/>
      <c r="U17" s="18"/>
      <c r="V17" s="21"/>
      <c r="W17" s="18"/>
      <c r="X17" s="21"/>
      <c r="Y17" s="18"/>
      <c r="Z17" s="21"/>
      <c r="AA17" s="18"/>
      <c r="AB17" s="21"/>
      <c r="AC17" s="18"/>
      <c r="AD17" s="21"/>
      <c r="AE17" s="18"/>
      <c r="AF17" s="21"/>
      <c r="AG17" s="18"/>
      <c r="AH17" s="21"/>
      <c r="AI17" s="18"/>
      <c r="AJ17" s="21"/>
      <c r="AK17" s="18"/>
      <c r="AL17" s="21"/>
      <c r="AM17" s="18"/>
      <c r="AN17" s="21"/>
      <c r="AO17" s="18"/>
      <c r="AP17" s="21"/>
      <c r="AQ17" s="18"/>
      <c r="AR17" s="21"/>
      <c r="AS17" s="18"/>
      <c r="AT17" s="21"/>
      <c r="AU17" s="18"/>
      <c r="AV17" s="21"/>
      <c r="AW17" s="18"/>
      <c r="AX17" s="21"/>
      <c r="AY17" s="18"/>
      <c r="AZ17" s="21"/>
    </row>
    <row r="18" spans="1:52" ht="15.75" x14ac:dyDescent="0.25">
      <c r="A18" s="9">
        <v>11</v>
      </c>
      <c r="B18" s="8"/>
      <c r="C18" s="8"/>
      <c r="D18" s="8"/>
      <c r="E18" s="8"/>
      <c r="F18" s="8"/>
      <c r="G18" s="8"/>
      <c r="H18" s="11" t="b">
        <f t="shared" ca="1" si="0"/>
        <v>1</v>
      </c>
      <c r="I18" s="15" t="str">
        <f t="shared" ca="1" si="1"/>
        <v>الدائن أكبر</v>
      </c>
      <c r="J18" s="15">
        <f t="shared" ca="1" si="2"/>
        <v>0</v>
      </c>
      <c r="K18" s="18">
        <f t="shared" ca="1" si="3"/>
        <v>0</v>
      </c>
      <c r="L18" s="21">
        <f t="shared" ca="1" si="4"/>
        <v>0</v>
      </c>
      <c r="M18" s="18"/>
      <c r="N18" s="21"/>
      <c r="O18" s="18"/>
      <c r="P18" s="21"/>
      <c r="Q18" s="18"/>
      <c r="R18" s="21"/>
      <c r="S18" s="18"/>
      <c r="T18" s="21"/>
      <c r="U18" s="18"/>
      <c r="V18" s="21"/>
      <c r="W18" s="18"/>
      <c r="X18" s="21"/>
      <c r="Y18" s="18"/>
      <c r="Z18" s="21"/>
      <c r="AA18" s="18"/>
      <c r="AB18" s="21"/>
      <c r="AC18" s="18"/>
      <c r="AD18" s="21"/>
      <c r="AE18" s="18"/>
      <c r="AF18" s="21"/>
      <c r="AG18" s="18"/>
      <c r="AH18" s="21"/>
      <c r="AI18" s="18"/>
      <c r="AJ18" s="21"/>
      <c r="AK18" s="18"/>
      <c r="AL18" s="21"/>
      <c r="AM18" s="18"/>
      <c r="AN18" s="21"/>
      <c r="AO18" s="18"/>
      <c r="AP18" s="21"/>
      <c r="AQ18" s="18"/>
      <c r="AR18" s="21"/>
      <c r="AS18" s="18"/>
      <c r="AT18" s="21"/>
      <c r="AU18" s="18"/>
      <c r="AV18" s="21"/>
      <c r="AW18" s="18"/>
      <c r="AX18" s="21"/>
      <c r="AY18" s="18"/>
      <c r="AZ18" s="21"/>
    </row>
    <row r="19" spans="1:52" ht="15.75" x14ac:dyDescent="0.25">
      <c r="A19" s="9">
        <v>12</v>
      </c>
      <c r="B19" s="8"/>
      <c r="C19" s="8"/>
      <c r="D19" s="8"/>
      <c r="E19" s="8"/>
      <c r="F19" s="8"/>
      <c r="G19" s="8"/>
      <c r="H19" s="11" t="b">
        <f t="shared" ca="1" si="0"/>
        <v>1</v>
      </c>
      <c r="I19" s="15" t="str">
        <f t="shared" ca="1" si="1"/>
        <v>الدائن أكبر</v>
      </c>
      <c r="J19" s="15">
        <f t="shared" ca="1" si="2"/>
        <v>0</v>
      </c>
      <c r="K19" s="18">
        <f t="shared" ca="1" si="3"/>
        <v>0</v>
      </c>
      <c r="L19" s="21">
        <f t="shared" ca="1" si="4"/>
        <v>0</v>
      </c>
      <c r="M19" s="18"/>
      <c r="N19" s="21"/>
      <c r="O19" s="18"/>
      <c r="P19" s="21"/>
      <c r="Q19" s="18"/>
      <c r="R19" s="21"/>
      <c r="S19" s="18"/>
      <c r="T19" s="21"/>
      <c r="U19" s="18"/>
      <c r="V19" s="21"/>
      <c r="W19" s="18"/>
      <c r="X19" s="21"/>
      <c r="Y19" s="18"/>
      <c r="Z19" s="21"/>
      <c r="AA19" s="18"/>
      <c r="AB19" s="21"/>
      <c r="AC19" s="18"/>
      <c r="AD19" s="21"/>
      <c r="AE19" s="18"/>
      <c r="AF19" s="21"/>
      <c r="AG19" s="18"/>
      <c r="AH19" s="21"/>
      <c r="AI19" s="18"/>
      <c r="AJ19" s="21"/>
      <c r="AK19" s="18"/>
      <c r="AL19" s="21"/>
      <c r="AM19" s="18"/>
      <c r="AN19" s="21"/>
      <c r="AO19" s="18"/>
      <c r="AP19" s="21"/>
      <c r="AQ19" s="18"/>
      <c r="AR19" s="21"/>
      <c r="AS19" s="18"/>
      <c r="AT19" s="21"/>
      <c r="AU19" s="18"/>
      <c r="AV19" s="21"/>
      <c r="AW19" s="18"/>
      <c r="AX19" s="21"/>
      <c r="AY19" s="18"/>
      <c r="AZ19" s="21"/>
    </row>
    <row r="20" spans="1:52" ht="15.75" x14ac:dyDescent="0.25">
      <c r="A20" s="9">
        <v>13</v>
      </c>
      <c r="B20" s="8"/>
      <c r="C20" s="8"/>
      <c r="D20" s="8"/>
      <c r="E20" s="8"/>
      <c r="F20" s="8"/>
      <c r="G20" s="8"/>
      <c r="H20" s="11" t="b">
        <f t="shared" ca="1" si="0"/>
        <v>1</v>
      </c>
      <c r="I20" s="15" t="str">
        <f t="shared" ca="1" si="1"/>
        <v>الدائن أكبر</v>
      </c>
      <c r="J20" s="15">
        <f t="shared" ca="1" si="2"/>
        <v>0</v>
      </c>
      <c r="K20" s="18">
        <f t="shared" ca="1" si="3"/>
        <v>0</v>
      </c>
      <c r="L20" s="21">
        <f t="shared" ca="1" si="4"/>
        <v>0</v>
      </c>
      <c r="M20" s="18"/>
      <c r="N20" s="21"/>
      <c r="O20" s="18"/>
      <c r="P20" s="21"/>
      <c r="Q20" s="18"/>
      <c r="R20" s="21"/>
      <c r="S20" s="18"/>
      <c r="T20" s="21"/>
      <c r="U20" s="18"/>
      <c r="V20" s="21"/>
      <c r="W20" s="18"/>
      <c r="X20" s="21"/>
      <c r="Y20" s="18"/>
      <c r="Z20" s="21"/>
      <c r="AA20" s="18"/>
      <c r="AB20" s="21"/>
      <c r="AC20" s="18"/>
      <c r="AD20" s="21"/>
      <c r="AE20" s="18"/>
      <c r="AF20" s="21"/>
      <c r="AG20" s="18"/>
      <c r="AH20" s="21"/>
      <c r="AI20" s="18"/>
      <c r="AJ20" s="21"/>
      <c r="AK20" s="18"/>
      <c r="AL20" s="21"/>
      <c r="AM20" s="18"/>
      <c r="AN20" s="21"/>
      <c r="AO20" s="18"/>
      <c r="AP20" s="21"/>
      <c r="AQ20" s="18"/>
      <c r="AR20" s="21"/>
      <c r="AS20" s="18"/>
      <c r="AT20" s="21"/>
      <c r="AU20" s="18"/>
      <c r="AV20" s="21"/>
      <c r="AW20" s="18"/>
      <c r="AX20" s="21"/>
      <c r="AY20" s="18"/>
      <c r="AZ20" s="21"/>
    </row>
    <row r="21" spans="1:52" ht="15.75" x14ac:dyDescent="0.25">
      <c r="A21" s="9">
        <v>14</v>
      </c>
      <c r="B21" s="8"/>
      <c r="C21" s="8"/>
      <c r="D21" s="8"/>
      <c r="E21" s="8"/>
      <c r="F21" s="8"/>
      <c r="G21" s="8"/>
      <c r="H21" s="11" t="b">
        <f t="shared" ca="1" si="0"/>
        <v>1</v>
      </c>
      <c r="I21" s="15" t="str">
        <f t="shared" ca="1" si="1"/>
        <v>الدائن أكبر</v>
      </c>
      <c r="J21" s="15">
        <f t="shared" ca="1" si="2"/>
        <v>0</v>
      </c>
      <c r="K21" s="18">
        <f t="shared" ca="1" si="3"/>
        <v>0</v>
      </c>
      <c r="L21" s="21">
        <f t="shared" ca="1" si="4"/>
        <v>0</v>
      </c>
      <c r="M21" s="18"/>
      <c r="N21" s="21"/>
      <c r="O21" s="18"/>
      <c r="P21" s="21"/>
      <c r="Q21" s="18"/>
      <c r="R21" s="21"/>
      <c r="S21" s="18"/>
      <c r="T21" s="21"/>
      <c r="U21" s="18"/>
      <c r="V21" s="21"/>
      <c r="W21" s="18"/>
      <c r="X21" s="21"/>
      <c r="Y21" s="18"/>
      <c r="Z21" s="21"/>
      <c r="AA21" s="18"/>
      <c r="AB21" s="21"/>
      <c r="AC21" s="18"/>
      <c r="AD21" s="21"/>
      <c r="AE21" s="18"/>
      <c r="AF21" s="21"/>
      <c r="AG21" s="18"/>
      <c r="AH21" s="21"/>
      <c r="AI21" s="18"/>
      <c r="AJ21" s="21"/>
      <c r="AK21" s="18"/>
      <c r="AL21" s="21"/>
      <c r="AM21" s="18"/>
      <c r="AN21" s="21"/>
      <c r="AO21" s="18"/>
      <c r="AP21" s="21"/>
      <c r="AQ21" s="18"/>
      <c r="AR21" s="21"/>
      <c r="AS21" s="18"/>
      <c r="AT21" s="21"/>
      <c r="AU21" s="18"/>
      <c r="AV21" s="21"/>
      <c r="AW21" s="18"/>
      <c r="AX21" s="21"/>
      <c r="AY21" s="18"/>
      <c r="AZ21" s="21"/>
    </row>
    <row r="22" spans="1:52" ht="15.75" x14ac:dyDescent="0.25">
      <c r="A22" s="9">
        <v>15</v>
      </c>
      <c r="B22" s="8"/>
      <c r="C22" s="8"/>
      <c r="D22" s="8"/>
      <c r="E22" s="8"/>
      <c r="F22" s="8"/>
      <c r="G22" s="8"/>
      <c r="H22" s="11" t="b">
        <f t="shared" ca="1" si="0"/>
        <v>1</v>
      </c>
      <c r="I22" s="15" t="str">
        <f t="shared" ca="1" si="1"/>
        <v>الدائن أكبر</v>
      </c>
      <c r="J22" s="15">
        <f t="shared" ca="1" si="2"/>
        <v>0</v>
      </c>
      <c r="K22" s="18">
        <f t="shared" ca="1" si="3"/>
        <v>0</v>
      </c>
      <c r="L22" s="21">
        <f t="shared" ca="1" si="4"/>
        <v>0</v>
      </c>
      <c r="M22" s="18"/>
      <c r="N22" s="21"/>
      <c r="O22" s="18"/>
      <c r="P22" s="21"/>
      <c r="Q22" s="18"/>
      <c r="R22" s="21"/>
      <c r="S22" s="18"/>
      <c r="T22" s="21"/>
      <c r="U22" s="18"/>
      <c r="V22" s="21"/>
      <c r="W22" s="18"/>
      <c r="X22" s="21"/>
      <c r="Y22" s="18"/>
      <c r="Z22" s="21"/>
      <c r="AA22" s="18"/>
      <c r="AB22" s="21"/>
      <c r="AC22" s="18"/>
      <c r="AD22" s="21"/>
      <c r="AE22" s="18"/>
      <c r="AF22" s="21"/>
      <c r="AG22" s="18"/>
      <c r="AH22" s="21"/>
      <c r="AI22" s="18"/>
      <c r="AJ22" s="21"/>
      <c r="AK22" s="18"/>
      <c r="AL22" s="21"/>
      <c r="AM22" s="18"/>
      <c r="AN22" s="21"/>
      <c r="AO22" s="18"/>
      <c r="AP22" s="21"/>
      <c r="AQ22" s="18"/>
      <c r="AR22" s="21"/>
      <c r="AS22" s="18"/>
      <c r="AT22" s="21"/>
      <c r="AU22" s="18"/>
      <c r="AV22" s="21"/>
      <c r="AW22" s="18"/>
      <c r="AX22" s="21"/>
      <c r="AY22" s="18"/>
      <c r="AZ22" s="21"/>
    </row>
    <row r="23" spans="1:52" ht="15.75" x14ac:dyDescent="0.25">
      <c r="A23" s="9">
        <v>16</v>
      </c>
      <c r="B23" s="8"/>
      <c r="C23" s="8"/>
      <c r="D23" s="8"/>
      <c r="E23" s="8"/>
      <c r="F23" s="8"/>
      <c r="G23" s="8"/>
      <c r="H23" s="11" t="b">
        <f t="shared" ca="1" si="0"/>
        <v>1</v>
      </c>
      <c r="I23" s="15" t="str">
        <f t="shared" ca="1" si="1"/>
        <v>الدائن أكبر</v>
      </c>
      <c r="J23" s="15">
        <f t="shared" ca="1" si="2"/>
        <v>0</v>
      </c>
      <c r="K23" s="18">
        <f t="shared" ca="1" si="3"/>
        <v>0</v>
      </c>
      <c r="L23" s="21">
        <f t="shared" ca="1" si="4"/>
        <v>0</v>
      </c>
      <c r="M23" s="18"/>
      <c r="N23" s="21"/>
      <c r="O23" s="18"/>
      <c r="P23" s="21"/>
      <c r="Q23" s="18"/>
      <c r="R23" s="21"/>
      <c r="S23" s="18"/>
      <c r="T23" s="21"/>
      <c r="U23" s="18"/>
      <c r="V23" s="21"/>
      <c r="W23" s="18"/>
      <c r="X23" s="21"/>
      <c r="Y23" s="18"/>
      <c r="Z23" s="21"/>
      <c r="AA23" s="18"/>
      <c r="AB23" s="21"/>
      <c r="AC23" s="18"/>
      <c r="AD23" s="21"/>
      <c r="AE23" s="18"/>
      <c r="AF23" s="21"/>
      <c r="AG23" s="18"/>
      <c r="AH23" s="21"/>
      <c r="AI23" s="18"/>
      <c r="AJ23" s="21"/>
      <c r="AK23" s="18"/>
      <c r="AL23" s="21"/>
      <c r="AM23" s="18"/>
      <c r="AN23" s="21"/>
      <c r="AO23" s="18"/>
      <c r="AP23" s="21"/>
      <c r="AQ23" s="18"/>
      <c r="AR23" s="21"/>
      <c r="AS23" s="18"/>
      <c r="AT23" s="21"/>
      <c r="AU23" s="18"/>
      <c r="AV23" s="21"/>
      <c r="AW23" s="18"/>
      <c r="AX23" s="21"/>
      <c r="AY23" s="18"/>
      <c r="AZ23" s="21"/>
    </row>
    <row r="24" spans="1:52" ht="15.75" x14ac:dyDescent="0.25">
      <c r="A24" s="9">
        <v>17</v>
      </c>
      <c r="B24" s="8"/>
      <c r="C24" s="8"/>
      <c r="D24" s="8"/>
      <c r="E24" s="8"/>
      <c r="F24" s="8"/>
      <c r="G24" s="8"/>
      <c r="H24" s="11" t="b">
        <f t="shared" ca="1" si="0"/>
        <v>1</v>
      </c>
      <c r="I24" s="15" t="str">
        <f t="shared" ca="1" si="1"/>
        <v>الدائن أكبر</v>
      </c>
      <c r="J24" s="15">
        <f t="shared" ca="1" si="2"/>
        <v>0</v>
      </c>
      <c r="K24" s="18">
        <f t="shared" ca="1" si="3"/>
        <v>0</v>
      </c>
      <c r="L24" s="21">
        <f t="shared" ca="1" si="4"/>
        <v>0</v>
      </c>
      <c r="M24" s="18"/>
      <c r="N24" s="21"/>
      <c r="O24" s="18"/>
      <c r="P24" s="21"/>
      <c r="Q24" s="18"/>
      <c r="R24" s="21"/>
      <c r="S24" s="18"/>
      <c r="T24" s="21"/>
      <c r="U24" s="18"/>
      <c r="V24" s="21"/>
      <c r="W24" s="18"/>
      <c r="X24" s="21"/>
      <c r="Y24" s="18"/>
      <c r="Z24" s="21"/>
      <c r="AA24" s="18"/>
      <c r="AB24" s="21"/>
      <c r="AC24" s="18"/>
      <c r="AD24" s="21"/>
      <c r="AE24" s="18"/>
      <c r="AF24" s="21"/>
      <c r="AG24" s="18"/>
      <c r="AH24" s="21"/>
      <c r="AI24" s="18"/>
      <c r="AJ24" s="21"/>
      <c r="AK24" s="18"/>
      <c r="AL24" s="21"/>
      <c r="AM24" s="18"/>
      <c r="AN24" s="21"/>
      <c r="AO24" s="18"/>
      <c r="AP24" s="21"/>
      <c r="AQ24" s="18"/>
      <c r="AR24" s="21"/>
      <c r="AS24" s="18"/>
      <c r="AT24" s="21"/>
      <c r="AU24" s="18"/>
      <c r="AV24" s="21"/>
      <c r="AW24" s="18"/>
      <c r="AX24" s="21"/>
      <c r="AY24" s="18"/>
      <c r="AZ24" s="21"/>
    </row>
    <row r="25" spans="1:52" ht="15.75" x14ac:dyDescent="0.25">
      <c r="A25" s="9">
        <v>18</v>
      </c>
      <c r="B25" s="8"/>
      <c r="C25" s="8"/>
      <c r="D25" s="8"/>
      <c r="E25" s="8"/>
      <c r="F25" s="8"/>
      <c r="G25" s="8"/>
      <c r="H25" s="11" t="b">
        <f t="shared" ca="1" si="0"/>
        <v>1</v>
      </c>
      <c r="I25" s="15" t="str">
        <f t="shared" ca="1" si="1"/>
        <v>الدائن أكبر</v>
      </c>
      <c r="J25" s="15">
        <f t="shared" ca="1" si="2"/>
        <v>0</v>
      </c>
      <c r="K25" s="18">
        <f t="shared" ca="1" si="3"/>
        <v>0</v>
      </c>
      <c r="L25" s="21">
        <f t="shared" ca="1" si="4"/>
        <v>0</v>
      </c>
      <c r="M25" s="18"/>
      <c r="N25" s="21"/>
      <c r="O25" s="18"/>
      <c r="P25" s="21"/>
      <c r="Q25" s="18"/>
      <c r="R25" s="21"/>
      <c r="S25" s="18"/>
      <c r="T25" s="21"/>
      <c r="U25" s="18"/>
      <c r="V25" s="21"/>
      <c r="W25" s="18"/>
      <c r="X25" s="21"/>
      <c r="Y25" s="18"/>
      <c r="Z25" s="21"/>
      <c r="AA25" s="18"/>
      <c r="AB25" s="21"/>
      <c r="AC25" s="18"/>
      <c r="AD25" s="21"/>
      <c r="AE25" s="18"/>
      <c r="AF25" s="21"/>
      <c r="AG25" s="18"/>
      <c r="AH25" s="21"/>
      <c r="AI25" s="18"/>
      <c r="AJ25" s="21"/>
      <c r="AK25" s="18"/>
      <c r="AL25" s="21"/>
      <c r="AM25" s="18"/>
      <c r="AN25" s="21"/>
      <c r="AO25" s="18"/>
      <c r="AP25" s="21"/>
      <c r="AQ25" s="18"/>
      <c r="AR25" s="21"/>
      <c r="AS25" s="18"/>
      <c r="AT25" s="21"/>
      <c r="AU25" s="18"/>
      <c r="AV25" s="21"/>
      <c r="AW25" s="18"/>
      <c r="AX25" s="21"/>
      <c r="AY25" s="18"/>
      <c r="AZ25" s="21"/>
    </row>
    <row r="26" spans="1:52" ht="15.75" x14ac:dyDescent="0.25">
      <c r="A26" s="9">
        <v>19</v>
      </c>
      <c r="B26" s="8"/>
      <c r="C26" s="8"/>
      <c r="D26" s="8"/>
      <c r="E26" s="8"/>
      <c r="F26" s="8"/>
      <c r="G26" s="8"/>
      <c r="H26" s="11" t="b">
        <f t="shared" ca="1" si="0"/>
        <v>1</v>
      </c>
      <c r="I26" s="15" t="str">
        <f t="shared" ca="1" si="1"/>
        <v>الدائن أكبر</v>
      </c>
      <c r="J26" s="15">
        <f t="shared" ca="1" si="2"/>
        <v>0</v>
      </c>
      <c r="K26" s="18">
        <f t="shared" ca="1" si="3"/>
        <v>0</v>
      </c>
      <c r="L26" s="21">
        <f t="shared" ca="1" si="4"/>
        <v>0</v>
      </c>
      <c r="M26" s="18"/>
      <c r="N26" s="21"/>
      <c r="O26" s="18"/>
      <c r="P26" s="21"/>
      <c r="Q26" s="18"/>
      <c r="R26" s="21"/>
      <c r="S26" s="18"/>
      <c r="T26" s="21"/>
      <c r="U26" s="18"/>
      <c r="V26" s="21"/>
      <c r="W26" s="18"/>
      <c r="X26" s="21"/>
      <c r="Y26" s="18"/>
      <c r="Z26" s="21"/>
      <c r="AA26" s="18"/>
      <c r="AB26" s="21"/>
      <c r="AC26" s="18"/>
      <c r="AD26" s="21"/>
      <c r="AE26" s="18"/>
      <c r="AF26" s="21"/>
      <c r="AG26" s="18"/>
      <c r="AH26" s="21"/>
      <c r="AI26" s="18"/>
      <c r="AJ26" s="21"/>
      <c r="AK26" s="18"/>
      <c r="AL26" s="21"/>
      <c r="AM26" s="18"/>
      <c r="AN26" s="21"/>
      <c r="AO26" s="18"/>
      <c r="AP26" s="21"/>
      <c r="AQ26" s="18"/>
      <c r="AR26" s="21"/>
      <c r="AS26" s="18"/>
      <c r="AT26" s="21"/>
      <c r="AU26" s="18"/>
      <c r="AV26" s="21"/>
      <c r="AW26" s="18"/>
      <c r="AX26" s="21"/>
      <c r="AY26" s="18"/>
      <c r="AZ26" s="21"/>
    </row>
    <row r="27" spans="1:52" ht="15.75" x14ac:dyDescent="0.25">
      <c r="A27" s="9">
        <v>20</v>
      </c>
      <c r="B27" s="8"/>
      <c r="C27" s="8"/>
      <c r="D27" s="8"/>
      <c r="E27" s="8"/>
      <c r="F27" s="8"/>
      <c r="G27" s="8"/>
      <c r="H27" s="11" t="b">
        <f t="shared" ca="1" si="0"/>
        <v>1</v>
      </c>
      <c r="I27" s="15" t="str">
        <f t="shared" ca="1" si="1"/>
        <v>الدائن أكبر</v>
      </c>
      <c r="J27" s="15">
        <f t="shared" ca="1" si="2"/>
        <v>0</v>
      </c>
      <c r="K27" s="18">
        <f t="shared" ca="1" si="3"/>
        <v>0</v>
      </c>
      <c r="L27" s="21">
        <f t="shared" ca="1" si="4"/>
        <v>0</v>
      </c>
      <c r="M27" s="18"/>
      <c r="N27" s="21"/>
      <c r="O27" s="18"/>
      <c r="P27" s="21"/>
      <c r="Q27" s="18"/>
      <c r="R27" s="21"/>
      <c r="S27" s="18"/>
      <c r="T27" s="21"/>
      <c r="U27" s="18"/>
      <c r="V27" s="21"/>
      <c r="W27" s="18"/>
      <c r="X27" s="21"/>
      <c r="Y27" s="18"/>
      <c r="Z27" s="21"/>
      <c r="AA27" s="18"/>
      <c r="AB27" s="21"/>
      <c r="AC27" s="18"/>
      <c r="AD27" s="21"/>
      <c r="AE27" s="18"/>
      <c r="AF27" s="21"/>
      <c r="AG27" s="18"/>
      <c r="AH27" s="21"/>
      <c r="AI27" s="18"/>
      <c r="AJ27" s="21"/>
      <c r="AK27" s="18"/>
      <c r="AL27" s="21"/>
      <c r="AM27" s="18"/>
      <c r="AN27" s="21"/>
      <c r="AO27" s="18"/>
      <c r="AP27" s="21"/>
      <c r="AQ27" s="18"/>
      <c r="AR27" s="21"/>
      <c r="AS27" s="18"/>
      <c r="AT27" s="21"/>
      <c r="AU27" s="18"/>
      <c r="AV27" s="21"/>
      <c r="AW27" s="18"/>
      <c r="AX27" s="21"/>
      <c r="AY27" s="18"/>
      <c r="AZ27" s="21"/>
    </row>
    <row r="28" spans="1:52" ht="15.75" x14ac:dyDescent="0.25">
      <c r="A28" s="9">
        <v>21</v>
      </c>
      <c r="B28" s="8"/>
      <c r="C28" s="8"/>
      <c r="D28" s="8"/>
      <c r="E28" s="8"/>
      <c r="F28" s="8"/>
      <c r="G28" s="8"/>
      <c r="H28" s="11" t="b">
        <f t="shared" ca="1" si="0"/>
        <v>1</v>
      </c>
      <c r="I28" s="15" t="str">
        <f t="shared" ca="1" si="1"/>
        <v>الدائن أكبر</v>
      </c>
      <c r="J28" s="15">
        <f t="shared" ca="1" si="2"/>
        <v>0</v>
      </c>
      <c r="K28" s="18">
        <f t="shared" ca="1" si="3"/>
        <v>0</v>
      </c>
      <c r="L28" s="21">
        <f t="shared" ca="1" si="4"/>
        <v>0</v>
      </c>
      <c r="M28" s="18"/>
      <c r="N28" s="21"/>
      <c r="O28" s="18"/>
      <c r="P28" s="21"/>
      <c r="Q28" s="18"/>
      <c r="R28" s="21"/>
      <c r="S28" s="18"/>
      <c r="T28" s="21"/>
      <c r="U28" s="18"/>
      <c r="V28" s="21"/>
      <c r="W28" s="18"/>
      <c r="X28" s="21"/>
      <c r="Y28" s="18"/>
      <c r="Z28" s="21"/>
      <c r="AA28" s="18"/>
      <c r="AB28" s="21"/>
      <c r="AC28" s="18"/>
      <c r="AD28" s="21"/>
      <c r="AE28" s="18"/>
      <c r="AF28" s="21"/>
      <c r="AG28" s="18"/>
      <c r="AH28" s="21"/>
      <c r="AI28" s="18"/>
      <c r="AJ28" s="21"/>
      <c r="AK28" s="18"/>
      <c r="AL28" s="21"/>
      <c r="AM28" s="18"/>
      <c r="AN28" s="21"/>
      <c r="AO28" s="18"/>
      <c r="AP28" s="21"/>
      <c r="AQ28" s="18"/>
      <c r="AR28" s="21"/>
      <c r="AS28" s="18"/>
      <c r="AT28" s="21"/>
      <c r="AU28" s="18"/>
      <c r="AV28" s="21"/>
      <c r="AW28" s="18"/>
      <c r="AX28" s="21"/>
      <c r="AY28" s="18"/>
      <c r="AZ28" s="21"/>
    </row>
    <row r="29" spans="1:52" ht="15.75" x14ac:dyDescent="0.25">
      <c r="A29" s="9">
        <v>22</v>
      </c>
      <c r="B29" s="8"/>
      <c r="C29" s="8"/>
      <c r="D29" s="8"/>
      <c r="E29" s="8"/>
      <c r="F29" s="8"/>
      <c r="G29" s="8"/>
      <c r="H29" s="11" t="b">
        <f t="shared" ca="1" si="0"/>
        <v>1</v>
      </c>
      <c r="I29" s="15" t="str">
        <f t="shared" ca="1" si="1"/>
        <v>الدائن أكبر</v>
      </c>
      <c r="J29" s="15">
        <f t="shared" ca="1" si="2"/>
        <v>0</v>
      </c>
      <c r="K29" s="18">
        <f t="shared" ca="1" si="3"/>
        <v>0</v>
      </c>
      <c r="L29" s="21">
        <f t="shared" ca="1" si="4"/>
        <v>0</v>
      </c>
      <c r="M29" s="18"/>
      <c r="N29" s="21"/>
      <c r="O29" s="18"/>
      <c r="P29" s="21"/>
      <c r="Q29" s="18"/>
      <c r="R29" s="21"/>
      <c r="S29" s="18"/>
      <c r="T29" s="21"/>
      <c r="U29" s="18"/>
      <c r="V29" s="21"/>
      <c r="W29" s="18"/>
      <c r="X29" s="21"/>
      <c r="Y29" s="18"/>
      <c r="Z29" s="21"/>
      <c r="AA29" s="18"/>
      <c r="AB29" s="21"/>
      <c r="AC29" s="18"/>
      <c r="AD29" s="21"/>
      <c r="AE29" s="18"/>
      <c r="AF29" s="21"/>
      <c r="AG29" s="18"/>
      <c r="AH29" s="21"/>
      <c r="AI29" s="18"/>
      <c r="AJ29" s="21"/>
      <c r="AK29" s="18"/>
      <c r="AL29" s="21"/>
      <c r="AM29" s="18"/>
      <c r="AN29" s="21"/>
      <c r="AO29" s="18"/>
      <c r="AP29" s="21"/>
      <c r="AQ29" s="18"/>
      <c r="AR29" s="21"/>
      <c r="AS29" s="18"/>
      <c r="AT29" s="21"/>
      <c r="AU29" s="18"/>
      <c r="AV29" s="21"/>
      <c r="AW29" s="18"/>
      <c r="AX29" s="21"/>
      <c r="AY29" s="18"/>
      <c r="AZ29" s="21"/>
    </row>
    <row r="30" spans="1:52" ht="15.75" x14ac:dyDescent="0.25">
      <c r="A30" s="9">
        <v>23</v>
      </c>
      <c r="B30" s="8"/>
      <c r="C30" s="8"/>
      <c r="D30" s="8"/>
      <c r="E30" s="8"/>
      <c r="F30" s="8"/>
      <c r="G30" s="8"/>
      <c r="H30" s="11" t="b">
        <f t="shared" ca="1" si="0"/>
        <v>1</v>
      </c>
      <c r="I30" s="15" t="str">
        <f t="shared" ca="1" si="1"/>
        <v>الدائن أكبر</v>
      </c>
      <c r="J30" s="15">
        <f t="shared" ca="1" si="2"/>
        <v>0</v>
      </c>
      <c r="K30" s="18">
        <f t="shared" ca="1" si="3"/>
        <v>0</v>
      </c>
      <c r="L30" s="21">
        <f t="shared" ca="1" si="4"/>
        <v>0</v>
      </c>
      <c r="M30" s="18"/>
      <c r="N30" s="21"/>
      <c r="O30" s="18"/>
      <c r="P30" s="21"/>
      <c r="Q30" s="18"/>
      <c r="R30" s="21"/>
      <c r="S30" s="18"/>
      <c r="T30" s="21"/>
      <c r="U30" s="18"/>
      <c r="V30" s="21"/>
      <c r="W30" s="18"/>
      <c r="X30" s="21"/>
      <c r="Y30" s="18"/>
      <c r="Z30" s="21"/>
      <c r="AA30" s="18"/>
      <c r="AB30" s="21"/>
      <c r="AC30" s="18"/>
      <c r="AD30" s="21"/>
      <c r="AE30" s="18"/>
      <c r="AF30" s="21"/>
      <c r="AG30" s="18"/>
      <c r="AH30" s="21"/>
      <c r="AI30" s="18"/>
      <c r="AJ30" s="21"/>
      <c r="AK30" s="18"/>
      <c r="AL30" s="21"/>
      <c r="AM30" s="18"/>
      <c r="AN30" s="21"/>
      <c r="AO30" s="18"/>
      <c r="AP30" s="21"/>
      <c r="AQ30" s="18"/>
      <c r="AR30" s="21"/>
      <c r="AS30" s="18"/>
      <c r="AT30" s="21"/>
      <c r="AU30" s="18"/>
      <c r="AV30" s="21"/>
      <c r="AW30" s="18"/>
      <c r="AX30" s="21"/>
      <c r="AY30" s="18"/>
      <c r="AZ30" s="21"/>
    </row>
    <row r="31" spans="1:52" ht="15.75" x14ac:dyDescent="0.25">
      <c r="A31" s="9">
        <v>24</v>
      </c>
      <c r="B31" s="8"/>
      <c r="C31" s="8"/>
      <c r="D31" s="8"/>
      <c r="E31" s="8"/>
      <c r="F31" s="8"/>
      <c r="G31" s="8"/>
      <c r="H31" s="11" t="b">
        <f t="shared" ca="1" si="0"/>
        <v>1</v>
      </c>
      <c r="I31" s="15" t="str">
        <f t="shared" ca="1" si="1"/>
        <v>الدائن أكبر</v>
      </c>
      <c r="J31" s="15">
        <f t="shared" ca="1" si="2"/>
        <v>0</v>
      </c>
      <c r="K31" s="18">
        <f t="shared" ca="1" si="3"/>
        <v>0</v>
      </c>
      <c r="L31" s="21">
        <f t="shared" ca="1" si="4"/>
        <v>0</v>
      </c>
      <c r="M31" s="18"/>
      <c r="N31" s="21"/>
      <c r="O31" s="18"/>
      <c r="P31" s="21"/>
      <c r="Q31" s="18"/>
      <c r="R31" s="21"/>
      <c r="S31" s="18"/>
      <c r="T31" s="21"/>
      <c r="U31" s="18"/>
      <c r="V31" s="21"/>
      <c r="W31" s="18"/>
      <c r="X31" s="21"/>
      <c r="Y31" s="18"/>
      <c r="Z31" s="21"/>
      <c r="AA31" s="18"/>
      <c r="AB31" s="21"/>
      <c r="AC31" s="18"/>
      <c r="AD31" s="21"/>
      <c r="AE31" s="18"/>
      <c r="AF31" s="21"/>
      <c r="AG31" s="18"/>
      <c r="AH31" s="21"/>
      <c r="AI31" s="18"/>
      <c r="AJ31" s="21"/>
      <c r="AK31" s="18"/>
      <c r="AL31" s="21"/>
      <c r="AM31" s="18"/>
      <c r="AN31" s="21"/>
      <c r="AO31" s="18"/>
      <c r="AP31" s="21"/>
      <c r="AQ31" s="18"/>
      <c r="AR31" s="21"/>
      <c r="AS31" s="18"/>
      <c r="AT31" s="21"/>
      <c r="AU31" s="18"/>
      <c r="AV31" s="21"/>
      <c r="AW31" s="18"/>
      <c r="AX31" s="21"/>
      <c r="AY31" s="18"/>
      <c r="AZ31" s="21"/>
    </row>
    <row r="32" spans="1:52" ht="15.75" x14ac:dyDescent="0.25">
      <c r="A32" s="9">
        <v>25</v>
      </c>
      <c r="B32" s="8"/>
      <c r="C32" s="8"/>
      <c r="D32" s="8"/>
      <c r="E32" s="8"/>
      <c r="F32" s="8"/>
      <c r="G32" s="8"/>
      <c r="H32" s="11" t="b">
        <f t="shared" ca="1" si="0"/>
        <v>1</v>
      </c>
      <c r="I32" s="15" t="str">
        <f t="shared" ca="1" si="1"/>
        <v>الدائن أكبر</v>
      </c>
      <c r="J32" s="15">
        <f t="shared" ca="1" si="2"/>
        <v>0</v>
      </c>
      <c r="K32" s="18">
        <f t="shared" ca="1" si="3"/>
        <v>0</v>
      </c>
      <c r="L32" s="21">
        <f t="shared" ca="1" si="4"/>
        <v>0</v>
      </c>
      <c r="M32" s="18"/>
      <c r="N32" s="21"/>
      <c r="O32" s="18"/>
      <c r="P32" s="21"/>
      <c r="Q32" s="18"/>
      <c r="R32" s="21"/>
      <c r="S32" s="18"/>
      <c r="T32" s="21"/>
      <c r="U32" s="18"/>
      <c r="V32" s="21"/>
      <c r="W32" s="18"/>
      <c r="X32" s="21"/>
      <c r="Y32" s="18"/>
      <c r="Z32" s="21"/>
      <c r="AA32" s="18"/>
      <c r="AB32" s="21"/>
      <c r="AC32" s="18"/>
      <c r="AD32" s="21"/>
      <c r="AE32" s="18"/>
      <c r="AF32" s="21"/>
      <c r="AG32" s="18"/>
      <c r="AH32" s="21"/>
      <c r="AI32" s="18"/>
      <c r="AJ32" s="21"/>
      <c r="AK32" s="18"/>
      <c r="AL32" s="21"/>
      <c r="AM32" s="18"/>
      <c r="AN32" s="21"/>
      <c r="AO32" s="18"/>
      <c r="AP32" s="21"/>
      <c r="AQ32" s="18"/>
      <c r="AR32" s="21"/>
      <c r="AS32" s="18"/>
      <c r="AT32" s="21"/>
      <c r="AU32" s="18"/>
      <c r="AV32" s="21"/>
      <c r="AW32" s="18"/>
      <c r="AX32" s="21"/>
      <c r="AY32" s="18"/>
      <c r="AZ32" s="21"/>
    </row>
    <row r="33" spans="1:52" ht="15.75" x14ac:dyDescent="0.25">
      <c r="A33" s="9">
        <v>26</v>
      </c>
      <c r="B33" s="8"/>
      <c r="C33" s="8"/>
      <c r="D33" s="8"/>
      <c r="E33" s="8"/>
      <c r="F33" s="8"/>
      <c r="G33" s="8"/>
      <c r="H33" s="11" t="b">
        <f t="shared" ca="1" si="0"/>
        <v>1</v>
      </c>
      <c r="I33" s="15" t="str">
        <f t="shared" ca="1" si="1"/>
        <v>الدائن أكبر</v>
      </c>
      <c r="J33" s="15">
        <f t="shared" ca="1" si="2"/>
        <v>0</v>
      </c>
      <c r="K33" s="18">
        <f t="shared" ca="1" si="3"/>
        <v>0</v>
      </c>
      <c r="L33" s="21">
        <f t="shared" ca="1" si="4"/>
        <v>0</v>
      </c>
      <c r="M33" s="18"/>
      <c r="N33" s="21"/>
      <c r="O33" s="18"/>
      <c r="P33" s="21"/>
      <c r="Q33" s="18"/>
      <c r="R33" s="21"/>
      <c r="S33" s="18"/>
      <c r="T33" s="21"/>
      <c r="U33" s="18"/>
      <c r="V33" s="21"/>
      <c r="W33" s="18"/>
      <c r="X33" s="21"/>
      <c r="Y33" s="18"/>
      <c r="Z33" s="21"/>
      <c r="AA33" s="18"/>
      <c r="AB33" s="21"/>
      <c r="AC33" s="18"/>
      <c r="AD33" s="21"/>
      <c r="AE33" s="18"/>
      <c r="AF33" s="21"/>
      <c r="AG33" s="18"/>
      <c r="AH33" s="21"/>
      <c r="AI33" s="18"/>
      <c r="AJ33" s="21"/>
      <c r="AK33" s="18"/>
      <c r="AL33" s="21"/>
      <c r="AM33" s="18"/>
      <c r="AN33" s="21"/>
      <c r="AO33" s="18"/>
      <c r="AP33" s="21"/>
      <c r="AQ33" s="18"/>
      <c r="AR33" s="21"/>
      <c r="AS33" s="18"/>
      <c r="AT33" s="21"/>
      <c r="AU33" s="18"/>
      <c r="AV33" s="21"/>
      <c r="AW33" s="18"/>
      <c r="AX33" s="21"/>
      <c r="AY33" s="18"/>
      <c r="AZ33" s="21"/>
    </row>
    <row r="34" spans="1:52" ht="15.75" x14ac:dyDescent="0.25">
      <c r="A34" s="9">
        <v>27</v>
      </c>
      <c r="B34" s="8"/>
      <c r="C34" s="8"/>
      <c r="D34" s="8"/>
      <c r="E34" s="8"/>
      <c r="F34" s="8"/>
      <c r="G34" s="8"/>
      <c r="H34" s="11" t="b">
        <f t="shared" ca="1" si="0"/>
        <v>1</v>
      </c>
      <c r="I34" s="15" t="str">
        <f t="shared" ca="1" si="1"/>
        <v>الدائن أكبر</v>
      </c>
      <c r="J34" s="15">
        <f t="shared" ca="1" si="2"/>
        <v>0</v>
      </c>
      <c r="K34" s="18">
        <f t="shared" ca="1" si="3"/>
        <v>0</v>
      </c>
      <c r="L34" s="21">
        <f t="shared" ca="1" si="4"/>
        <v>0</v>
      </c>
      <c r="M34" s="18"/>
      <c r="N34" s="21"/>
      <c r="O34" s="18"/>
      <c r="P34" s="21"/>
      <c r="Q34" s="18"/>
      <c r="R34" s="21"/>
      <c r="S34" s="18"/>
      <c r="T34" s="21"/>
      <c r="U34" s="18"/>
      <c r="V34" s="21"/>
      <c r="W34" s="18"/>
      <c r="X34" s="21"/>
      <c r="Y34" s="18"/>
      <c r="Z34" s="21"/>
      <c r="AA34" s="18"/>
      <c r="AB34" s="21"/>
      <c r="AC34" s="18"/>
      <c r="AD34" s="21"/>
      <c r="AE34" s="18"/>
      <c r="AF34" s="21"/>
      <c r="AG34" s="18"/>
      <c r="AH34" s="21"/>
      <c r="AI34" s="18"/>
      <c r="AJ34" s="21"/>
      <c r="AK34" s="18"/>
      <c r="AL34" s="21"/>
      <c r="AM34" s="18"/>
      <c r="AN34" s="21"/>
      <c r="AO34" s="18"/>
      <c r="AP34" s="21"/>
      <c r="AQ34" s="18"/>
      <c r="AR34" s="21"/>
      <c r="AS34" s="18"/>
      <c r="AT34" s="21"/>
      <c r="AU34" s="18"/>
      <c r="AV34" s="21"/>
      <c r="AW34" s="18"/>
      <c r="AX34" s="21"/>
      <c r="AY34" s="18"/>
      <c r="AZ34" s="21"/>
    </row>
    <row r="35" spans="1:52" ht="15.75" x14ac:dyDescent="0.25">
      <c r="A35" s="9">
        <v>28</v>
      </c>
      <c r="B35" s="8"/>
      <c r="C35" s="8"/>
      <c r="D35" s="8"/>
      <c r="E35" s="8"/>
      <c r="F35" s="8"/>
      <c r="G35" s="8"/>
      <c r="H35" s="11" t="b">
        <f t="shared" ca="1" si="0"/>
        <v>1</v>
      </c>
      <c r="I35" s="15" t="str">
        <f t="shared" ca="1" si="1"/>
        <v>الدائن أكبر</v>
      </c>
      <c r="J35" s="15">
        <f t="shared" ca="1" si="2"/>
        <v>0</v>
      </c>
      <c r="K35" s="18">
        <f t="shared" ca="1" si="3"/>
        <v>0</v>
      </c>
      <c r="L35" s="21">
        <f t="shared" ca="1" si="4"/>
        <v>0</v>
      </c>
      <c r="M35" s="18"/>
      <c r="N35" s="21"/>
      <c r="O35" s="18"/>
      <c r="P35" s="21"/>
      <c r="Q35" s="18"/>
      <c r="R35" s="21"/>
      <c r="S35" s="18"/>
      <c r="T35" s="21"/>
      <c r="U35" s="18"/>
      <c r="V35" s="21"/>
      <c r="W35" s="18"/>
      <c r="X35" s="21"/>
      <c r="Y35" s="18"/>
      <c r="Z35" s="21"/>
      <c r="AA35" s="18"/>
      <c r="AB35" s="21"/>
      <c r="AC35" s="18"/>
      <c r="AD35" s="21"/>
      <c r="AE35" s="18"/>
      <c r="AF35" s="21"/>
      <c r="AG35" s="18"/>
      <c r="AH35" s="21"/>
      <c r="AI35" s="18"/>
      <c r="AJ35" s="21"/>
      <c r="AK35" s="18"/>
      <c r="AL35" s="21"/>
      <c r="AM35" s="18"/>
      <c r="AN35" s="21"/>
      <c r="AO35" s="18"/>
      <c r="AP35" s="21"/>
      <c r="AQ35" s="18"/>
      <c r="AR35" s="21"/>
      <c r="AS35" s="18"/>
      <c r="AT35" s="21"/>
      <c r="AU35" s="18"/>
      <c r="AV35" s="21"/>
      <c r="AW35" s="18"/>
      <c r="AX35" s="21"/>
      <c r="AY35" s="18"/>
      <c r="AZ35" s="21"/>
    </row>
    <row r="36" spans="1:52" ht="15.75" x14ac:dyDescent="0.25">
      <c r="A36" s="9">
        <v>29</v>
      </c>
      <c r="B36" s="8"/>
      <c r="C36" s="8"/>
      <c r="D36" s="8"/>
      <c r="E36" s="8"/>
      <c r="F36" s="8"/>
      <c r="G36" s="8"/>
      <c r="H36" s="11" t="b">
        <f t="shared" ca="1" si="0"/>
        <v>1</v>
      </c>
      <c r="I36" s="15" t="str">
        <f t="shared" ca="1" si="1"/>
        <v>الدائن أكبر</v>
      </c>
      <c r="J36" s="15">
        <f t="shared" ca="1" si="2"/>
        <v>0</v>
      </c>
      <c r="K36" s="18">
        <f t="shared" ca="1" si="3"/>
        <v>0</v>
      </c>
      <c r="L36" s="21">
        <f t="shared" ca="1" si="4"/>
        <v>0</v>
      </c>
      <c r="M36" s="18"/>
      <c r="N36" s="21"/>
      <c r="O36" s="18"/>
      <c r="P36" s="21"/>
      <c r="Q36" s="18"/>
      <c r="R36" s="21"/>
      <c r="S36" s="18"/>
      <c r="T36" s="21"/>
      <c r="U36" s="18"/>
      <c r="V36" s="21"/>
      <c r="W36" s="18"/>
      <c r="X36" s="21"/>
      <c r="Y36" s="18"/>
      <c r="Z36" s="21"/>
      <c r="AA36" s="18"/>
      <c r="AB36" s="21"/>
      <c r="AC36" s="18"/>
      <c r="AD36" s="21"/>
      <c r="AE36" s="18"/>
      <c r="AF36" s="21"/>
      <c r="AG36" s="18"/>
      <c r="AH36" s="21"/>
      <c r="AI36" s="18"/>
      <c r="AJ36" s="21"/>
      <c r="AK36" s="18"/>
      <c r="AL36" s="21"/>
      <c r="AM36" s="18"/>
      <c r="AN36" s="21"/>
      <c r="AO36" s="18"/>
      <c r="AP36" s="21"/>
      <c r="AQ36" s="18"/>
      <c r="AR36" s="21"/>
      <c r="AS36" s="18"/>
      <c r="AT36" s="21"/>
      <c r="AU36" s="18"/>
      <c r="AV36" s="21"/>
      <c r="AW36" s="18"/>
      <c r="AX36" s="21"/>
      <c r="AY36" s="18"/>
      <c r="AZ36" s="21"/>
    </row>
    <row r="37" spans="1:52" ht="15.75" x14ac:dyDescent="0.25">
      <c r="A37" s="9">
        <v>30</v>
      </c>
      <c r="B37" s="8"/>
      <c r="C37" s="8"/>
      <c r="D37" s="8"/>
      <c r="E37" s="8"/>
      <c r="F37" s="8"/>
      <c r="G37" s="8"/>
      <c r="H37" s="11" t="b">
        <f t="shared" ca="1" si="0"/>
        <v>1</v>
      </c>
      <c r="I37" s="15" t="str">
        <f t="shared" ca="1" si="1"/>
        <v>الدائن أكبر</v>
      </c>
      <c r="J37" s="15">
        <f t="shared" ca="1" si="2"/>
        <v>0</v>
      </c>
      <c r="K37" s="18">
        <f t="shared" ca="1" si="3"/>
        <v>0</v>
      </c>
      <c r="L37" s="21">
        <f t="shared" ca="1" si="4"/>
        <v>0</v>
      </c>
      <c r="M37" s="18"/>
      <c r="N37" s="21"/>
      <c r="O37" s="18"/>
      <c r="P37" s="21"/>
      <c r="Q37" s="18"/>
      <c r="R37" s="21"/>
      <c r="S37" s="18"/>
      <c r="T37" s="21"/>
      <c r="U37" s="18"/>
      <c r="V37" s="21"/>
      <c r="W37" s="18"/>
      <c r="X37" s="21"/>
      <c r="Y37" s="18"/>
      <c r="Z37" s="21"/>
      <c r="AA37" s="18"/>
      <c r="AB37" s="21"/>
      <c r="AC37" s="18"/>
      <c r="AD37" s="21"/>
      <c r="AE37" s="18"/>
      <c r="AF37" s="21"/>
      <c r="AG37" s="18"/>
      <c r="AH37" s="21"/>
      <c r="AI37" s="18"/>
      <c r="AJ37" s="21"/>
      <c r="AK37" s="18"/>
      <c r="AL37" s="21"/>
      <c r="AM37" s="18"/>
      <c r="AN37" s="21"/>
      <c r="AO37" s="18"/>
      <c r="AP37" s="21"/>
      <c r="AQ37" s="18"/>
      <c r="AR37" s="21"/>
      <c r="AS37" s="18"/>
      <c r="AT37" s="21"/>
      <c r="AU37" s="18"/>
      <c r="AV37" s="21"/>
      <c r="AW37" s="18"/>
      <c r="AX37" s="21"/>
      <c r="AY37" s="18"/>
      <c r="AZ37" s="21"/>
    </row>
    <row r="38" spans="1:52" ht="16.5" thickBot="1" x14ac:dyDescent="0.3">
      <c r="A38" s="12">
        <v>31</v>
      </c>
      <c r="B38" s="13"/>
      <c r="C38" s="13"/>
      <c r="D38" s="13"/>
      <c r="E38" s="13"/>
      <c r="F38" s="13"/>
      <c r="G38" s="13"/>
      <c r="H38" s="11" t="b">
        <f t="shared" ca="1" si="0"/>
        <v>1</v>
      </c>
      <c r="I38" s="15" t="str">
        <f t="shared" ca="1" si="1"/>
        <v>الدائن أكبر</v>
      </c>
      <c r="J38" s="15">
        <f t="shared" ca="1" si="2"/>
        <v>0</v>
      </c>
      <c r="K38" s="18">
        <f t="shared" ca="1" si="3"/>
        <v>0</v>
      </c>
      <c r="L38" s="21">
        <f t="shared" ca="1" si="4"/>
        <v>0</v>
      </c>
      <c r="M38" s="18"/>
      <c r="N38" s="21"/>
      <c r="O38" s="18"/>
      <c r="P38" s="21"/>
      <c r="Q38" s="18"/>
      <c r="R38" s="21"/>
      <c r="S38" s="18"/>
      <c r="T38" s="21"/>
      <c r="U38" s="18"/>
      <c r="V38" s="21"/>
      <c r="W38" s="18"/>
      <c r="X38" s="21"/>
      <c r="Y38" s="18"/>
      <c r="Z38" s="21"/>
      <c r="AA38" s="18"/>
      <c r="AB38" s="21"/>
      <c r="AC38" s="18"/>
      <c r="AD38" s="21"/>
      <c r="AE38" s="18"/>
      <c r="AF38" s="21"/>
      <c r="AG38" s="18"/>
      <c r="AH38" s="21"/>
      <c r="AI38" s="18"/>
      <c r="AJ38" s="21"/>
      <c r="AK38" s="18"/>
      <c r="AL38" s="21"/>
      <c r="AM38" s="18"/>
      <c r="AN38" s="21"/>
      <c r="AO38" s="18"/>
      <c r="AP38" s="21"/>
      <c r="AQ38" s="18"/>
      <c r="AR38" s="21"/>
      <c r="AS38" s="18"/>
      <c r="AT38" s="21"/>
      <c r="AU38" s="18"/>
      <c r="AV38" s="21"/>
      <c r="AW38" s="18"/>
      <c r="AX38" s="21"/>
      <c r="AY38" s="18"/>
      <c r="AZ38" s="21"/>
    </row>
    <row r="39" spans="1:52" ht="24" customHeight="1" thickBot="1" x14ac:dyDescent="0.3">
      <c r="A39" s="192" t="s">
        <v>35</v>
      </c>
      <c r="B39" s="193"/>
      <c r="C39" s="193"/>
      <c r="D39" s="193"/>
      <c r="E39" s="193"/>
      <c r="F39" s="193"/>
      <c r="G39" s="193"/>
      <c r="H39" s="193"/>
      <c r="I39" s="14"/>
      <c r="J39" s="14">
        <f ca="1">SUM(J8:J38)</f>
        <v>0</v>
      </c>
      <c r="K39" s="16">
        <f t="shared" ref="K39:AZ39" ca="1" si="5">SUM(K8:K38)</f>
        <v>0</v>
      </c>
      <c r="L39" s="19">
        <f t="shared" ca="1" si="5"/>
        <v>0</v>
      </c>
      <c r="M39" s="16">
        <f t="shared" si="5"/>
        <v>0</v>
      </c>
      <c r="N39" s="19">
        <f t="shared" si="5"/>
        <v>0</v>
      </c>
      <c r="O39" s="16">
        <f t="shared" si="5"/>
        <v>0</v>
      </c>
      <c r="P39" s="19">
        <f t="shared" si="5"/>
        <v>0</v>
      </c>
      <c r="Q39" s="16">
        <f t="shared" si="5"/>
        <v>0</v>
      </c>
      <c r="R39" s="19">
        <f t="shared" si="5"/>
        <v>0</v>
      </c>
      <c r="S39" s="16">
        <f t="shared" si="5"/>
        <v>0</v>
      </c>
      <c r="T39" s="19">
        <f t="shared" si="5"/>
        <v>0</v>
      </c>
      <c r="U39" s="16">
        <f t="shared" si="5"/>
        <v>0</v>
      </c>
      <c r="V39" s="19">
        <f t="shared" si="5"/>
        <v>0</v>
      </c>
      <c r="W39" s="16">
        <f t="shared" si="5"/>
        <v>0</v>
      </c>
      <c r="X39" s="19">
        <f t="shared" si="5"/>
        <v>0</v>
      </c>
      <c r="Y39" s="16">
        <f t="shared" si="5"/>
        <v>0</v>
      </c>
      <c r="Z39" s="19">
        <f t="shared" si="5"/>
        <v>0</v>
      </c>
      <c r="AA39" s="16">
        <f t="shared" si="5"/>
        <v>0</v>
      </c>
      <c r="AB39" s="19">
        <f t="shared" si="5"/>
        <v>0</v>
      </c>
      <c r="AC39" s="16">
        <f t="shared" si="5"/>
        <v>0</v>
      </c>
      <c r="AD39" s="19">
        <f t="shared" si="5"/>
        <v>0</v>
      </c>
      <c r="AE39" s="16">
        <f t="shared" si="5"/>
        <v>0</v>
      </c>
      <c r="AF39" s="19">
        <f t="shared" si="5"/>
        <v>0</v>
      </c>
      <c r="AG39" s="16">
        <f t="shared" si="5"/>
        <v>0</v>
      </c>
      <c r="AH39" s="19">
        <f t="shared" si="5"/>
        <v>0</v>
      </c>
      <c r="AI39" s="16">
        <f t="shared" si="5"/>
        <v>0</v>
      </c>
      <c r="AJ39" s="19">
        <f t="shared" si="5"/>
        <v>0</v>
      </c>
      <c r="AK39" s="16">
        <f t="shared" si="5"/>
        <v>0</v>
      </c>
      <c r="AL39" s="19">
        <f t="shared" si="5"/>
        <v>0</v>
      </c>
      <c r="AM39" s="16">
        <f t="shared" si="5"/>
        <v>0</v>
      </c>
      <c r="AN39" s="19">
        <f t="shared" si="5"/>
        <v>0</v>
      </c>
      <c r="AO39" s="16">
        <f t="shared" si="5"/>
        <v>0</v>
      </c>
      <c r="AP39" s="19">
        <f t="shared" si="5"/>
        <v>0</v>
      </c>
      <c r="AQ39" s="16">
        <f t="shared" si="5"/>
        <v>0</v>
      </c>
      <c r="AR39" s="19">
        <f t="shared" si="5"/>
        <v>0</v>
      </c>
      <c r="AS39" s="16">
        <f t="shared" si="5"/>
        <v>0</v>
      </c>
      <c r="AT39" s="19">
        <f t="shared" si="5"/>
        <v>0</v>
      </c>
      <c r="AU39" s="16">
        <f t="shared" si="5"/>
        <v>0</v>
      </c>
      <c r="AV39" s="19">
        <f t="shared" si="5"/>
        <v>0</v>
      </c>
      <c r="AW39" s="16">
        <f t="shared" si="5"/>
        <v>0</v>
      </c>
      <c r="AX39" s="19">
        <f t="shared" si="5"/>
        <v>0</v>
      </c>
      <c r="AY39" s="16">
        <f t="shared" si="5"/>
        <v>0</v>
      </c>
      <c r="AZ39" s="19">
        <f t="shared" si="5"/>
        <v>0</v>
      </c>
    </row>
  </sheetData>
  <mergeCells count="49">
    <mergeCell ref="Y4:Z4"/>
    <mergeCell ref="M4:N4"/>
    <mergeCell ref="O4:P4"/>
    <mergeCell ref="Q4:R4"/>
    <mergeCell ref="S4:T4"/>
    <mergeCell ref="U4:V4"/>
    <mergeCell ref="W4:X4"/>
    <mergeCell ref="AY4:AZ4"/>
    <mergeCell ref="A6:A7"/>
    <mergeCell ref="B6:B7"/>
    <mergeCell ref="C6:C7"/>
    <mergeCell ref="E6:G6"/>
    <mergeCell ref="H6:H7"/>
    <mergeCell ref="I6:J7"/>
    <mergeCell ref="K6:L6"/>
    <mergeCell ref="M6:N6"/>
    <mergeCell ref="AK4:AL4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Q6:R6"/>
    <mergeCell ref="S6:T6"/>
    <mergeCell ref="U6:V6"/>
    <mergeCell ref="W6:X6"/>
    <mergeCell ref="Y6:Z6"/>
    <mergeCell ref="D6:D7"/>
    <mergeCell ref="AY6:AZ6"/>
    <mergeCell ref="A39:H39"/>
    <mergeCell ref="AM6:AN6"/>
    <mergeCell ref="AO6:AP6"/>
    <mergeCell ref="AQ6:AR6"/>
    <mergeCell ref="AS6:AT6"/>
    <mergeCell ref="AU6:AV6"/>
    <mergeCell ref="AW6:AX6"/>
    <mergeCell ref="AA6:AB6"/>
    <mergeCell ref="AC6:AD6"/>
    <mergeCell ref="AE6:AF6"/>
    <mergeCell ref="AG6:AH6"/>
    <mergeCell ref="AI6:AJ6"/>
    <mergeCell ref="AK6:AL6"/>
    <mergeCell ref="O6:P6"/>
  </mergeCells>
  <conditionalFormatting sqref="I8:I38">
    <cfRule type="expression" dxfId="11" priority="3">
      <formula>K8&lt;L8</formula>
    </cfRule>
    <cfRule type="expression" dxfId="10" priority="4">
      <formula>K8&gt;L8</formula>
    </cfRule>
  </conditionalFormatting>
  <conditionalFormatting sqref="J8:J38">
    <cfRule type="expression" dxfId="9" priority="1">
      <formula>K8&lt;L8</formula>
    </cfRule>
    <cfRule type="expression" dxfId="8" priority="2">
      <formula>K8&gt;L8</formula>
    </cfRule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rightToLeft="1" zoomScale="110" zoomScaleNormal="110" workbookViewId="0">
      <pane xSplit="3" ySplit="8" topLeftCell="N18" activePane="bottomRight" state="frozen"/>
      <selection activeCell="C17" sqref="C17"/>
      <selection pane="topRight" activeCell="C17" sqref="C17"/>
      <selection pane="bottomLeft" activeCell="C17" sqref="C17"/>
      <selection pane="bottomRight" activeCell="P27" sqref="P27"/>
    </sheetView>
  </sheetViews>
  <sheetFormatPr defaultRowHeight="15" x14ac:dyDescent="0.25"/>
  <cols>
    <col min="1" max="1" width="31.42578125" customWidth="1"/>
    <col min="2" max="3" width="13.28515625" bestFit="1" customWidth="1"/>
    <col min="4" max="7" width="11.5703125" bestFit="1" customWidth="1"/>
    <col min="8" max="8" width="9.140625" bestFit="1" customWidth="1"/>
    <col min="9" max="9" width="11.5703125" bestFit="1" customWidth="1"/>
    <col min="10" max="10" width="10.140625" bestFit="1" customWidth="1"/>
    <col min="11" max="11" width="9.140625" bestFit="1" customWidth="1"/>
    <col min="12" max="12" width="11.5703125" bestFit="1" customWidth="1"/>
    <col min="13" max="13" width="10.5703125" bestFit="1" customWidth="1"/>
    <col min="14" max="15" width="11.5703125" bestFit="1" customWidth="1"/>
    <col min="16" max="16" width="11.140625" bestFit="1" customWidth="1"/>
    <col min="17" max="17" width="10.140625" bestFit="1" customWidth="1"/>
    <col min="18" max="18" width="11" customWidth="1"/>
    <col min="19" max="19" width="13.28515625" bestFit="1" customWidth="1"/>
    <col min="20" max="20" width="10.140625" bestFit="1" customWidth="1"/>
    <col min="21" max="22" width="9.140625" bestFit="1" customWidth="1"/>
    <col min="23" max="24" width="11.140625" bestFit="1" customWidth="1"/>
    <col min="25" max="29" width="9.140625" bestFit="1" customWidth="1"/>
    <col min="30" max="30" width="11.5703125" bestFit="1" customWidth="1"/>
    <col min="31" max="43" width="9.140625" bestFit="1" customWidth="1"/>
  </cols>
  <sheetData>
    <row r="1" spans="1:43" ht="21" x14ac:dyDescent="0.35">
      <c r="A1" s="179" t="str">
        <f>'التسويات الجردية'!A1</f>
        <v xml:space="preserve">أكاديمية أعمل بيزنس </v>
      </c>
    </row>
    <row r="2" spans="1:43" ht="21" x14ac:dyDescent="0.35">
      <c r="A2" s="179" t="str">
        <f>'التسويات الجردية'!A2</f>
        <v>شركة مساهمة مصرية (ش.م.م)</v>
      </c>
    </row>
    <row r="3" spans="1:43" ht="21" x14ac:dyDescent="0.35">
      <c r="A3" s="179" t="str">
        <f>'التسويات الجردية'!A3</f>
        <v xml:space="preserve">الآدارة المالية </v>
      </c>
    </row>
    <row r="4" spans="1:43" ht="21" x14ac:dyDescent="0.35">
      <c r="A4" s="179" t="s">
        <v>214</v>
      </c>
    </row>
    <row r="8" spans="1:43" ht="31.5" customHeight="1" x14ac:dyDescent="0.25">
      <c r="A8" s="203" t="s">
        <v>38</v>
      </c>
      <c r="B8" s="202" t="str">
        <f>'التسويات الجردية'!K6</f>
        <v>الآجمالى</v>
      </c>
      <c r="C8" s="202">
        <f>'التسويات الجردية'!L6</f>
        <v>0</v>
      </c>
      <c r="D8" s="202" t="str">
        <f>'التسويات الجردية'!M6</f>
        <v>الخزينة</v>
      </c>
      <c r="E8" s="202">
        <f>'التسويات الجردية'!N6</f>
        <v>0</v>
      </c>
      <c r="F8" s="202" t="str">
        <f>'التسويات الجردية'!O6</f>
        <v xml:space="preserve">البنك </v>
      </c>
      <c r="G8" s="202">
        <f>'التسويات الجردية'!P6</f>
        <v>0</v>
      </c>
      <c r="H8" s="202" t="str">
        <f>'التسويات الجردية'!Q6</f>
        <v>المبيعات</v>
      </c>
      <c r="I8" s="202">
        <f>'التسويات الجردية'!R6</f>
        <v>0</v>
      </c>
      <c r="J8" s="202" t="str">
        <f>'التسويات الجردية'!S6</f>
        <v xml:space="preserve">المشتريات </v>
      </c>
      <c r="K8" s="202">
        <f>'التسويات الجردية'!T6</f>
        <v>0</v>
      </c>
      <c r="L8" s="202" t="str">
        <f>'التسويات الجردية'!U6</f>
        <v xml:space="preserve">العملاء </v>
      </c>
      <c r="M8" s="202">
        <f>'التسويات الجردية'!V6</f>
        <v>0</v>
      </c>
      <c r="N8" s="202" t="str">
        <f>'التسويات الجردية'!W6</f>
        <v xml:space="preserve">الموردون </v>
      </c>
      <c r="O8" s="202">
        <f>'التسويات الجردية'!X6</f>
        <v>0</v>
      </c>
      <c r="P8" s="202" t="str">
        <f>'التسويات الجردية'!Y6</f>
        <v xml:space="preserve">جارى الشركاء </v>
      </c>
      <c r="Q8" s="202">
        <f>'التسويات الجردية'!Z6</f>
        <v>0</v>
      </c>
      <c r="R8" s="202" t="str">
        <f>'التسويات الجردية'!AA6</f>
        <v xml:space="preserve">رأس مال </v>
      </c>
      <c r="S8" s="202">
        <f>'التسويات الجردية'!AB6</f>
        <v>0</v>
      </c>
      <c r="T8" s="202" t="str">
        <f>'التسويات الجردية'!AC6</f>
        <v xml:space="preserve">المخزون </v>
      </c>
      <c r="U8" s="202">
        <f>'التسويات الجردية'!AD6</f>
        <v>0</v>
      </c>
      <c r="V8" s="202" t="str">
        <f>'التسويات الجردية'!AE6</f>
        <v>الايرادات</v>
      </c>
      <c r="W8" s="202">
        <f>'التسويات الجردية'!AF6</f>
        <v>0</v>
      </c>
      <c r="X8" s="202" t="str">
        <f>'التسويات الجردية'!AG6</f>
        <v xml:space="preserve">المصروفات </v>
      </c>
      <c r="Y8" s="202">
        <f>'التسويات الجردية'!AH6</f>
        <v>0</v>
      </c>
      <c r="Z8" s="202" t="str">
        <f>'التسويات الجردية'!AI6</f>
        <v xml:space="preserve">أرصدة مدينة أخرى </v>
      </c>
      <c r="AA8" s="202">
        <f>'التسويات الجردية'!AJ6</f>
        <v>0</v>
      </c>
      <c r="AB8" s="202" t="str">
        <f>'التسويات الجردية'!AK6</f>
        <v xml:space="preserve">أرصدة دائنة أخرى </v>
      </c>
      <c r="AC8" s="202">
        <f>'التسويات الجردية'!AL6</f>
        <v>0</v>
      </c>
      <c r="AD8" s="202" t="str">
        <f>'التسويات الجردية'!AM6</f>
        <v xml:space="preserve">أصول ثابتة </v>
      </c>
      <c r="AE8" s="202">
        <f>'التسويات الجردية'!AN6</f>
        <v>0</v>
      </c>
      <c r="AF8" s="202" t="str">
        <f>'التسويات الجردية'!AO6</f>
        <v xml:space="preserve">أرباح مرحلة </v>
      </c>
      <c r="AG8" s="202">
        <f>'التسويات الجردية'!AP6</f>
        <v>0</v>
      </c>
      <c r="AH8" s="202" t="str">
        <f>'التسويات الجردية'!AQ6</f>
        <v>ضريبة القيمة المضافة</v>
      </c>
      <c r="AI8" s="202">
        <f>'التسويات الجردية'!AR6</f>
        <v>0</v>
      </c>
      <c r="AJ8" s="202" t="str">
        <f>'التسويات الجردية'!AS6</f>
        <v>التأمينات الآجتماعية</v>
      </c>
      <c r="AK8" s="202">
        <f>'التسويات الجردية'!AT6</f>
        <v>0</v>
      </c>
      <c r="AL8" s="202" t="str">
        <f>'التسويات الجردية'!AU6</f>
        <v>حساب 3</v>
      </c>
      <c r="AM8" s="202">
        <f>'التسويات الجردية'!AV6</f>
        <v>0</v>
      </c>
      <c r="AN8" s="202" t="str">
        <f>'التسويات الجردية'!AW6</f>
        <v>حساب 4</v>
      </c>
      <c r="AO8" s="202">
        <f>'التسويات الجردية'!AX6</f>
        <v>0</v>
      </c>
      <c r="AP8" s="202" t="str">
        <f>'التسويات الجردية'!AY6</f>
        <v>حساب 5</v>
      </c>
      <c r="AQ8" s="202">
        <f>'التسويات الجردية'!AZ6</f>
        <v>0</v>
      </c>
    </row>
    <row r="9" spans="1:43" ht="15.75" x14ac:dyDescent="0.25">
      <c r="A9" s="203"/>
      <c r="B9" s="22" t="str">
        <f>'التسويات الجردية'!K7</f>
        <v xml:space="preserve">مدين </v>
      </c>
      <c r="C9" s="23" t="str">
        <f>'التسويات الجردية'!L7</f>
        <v>دائن</v>
      </c>
      <c r="D9" s="22" t="str">
        <f>'التسويات الجردية'!M7</f>
        <v xml:space="preserve">مدين </v>
      </c>
      <c r="E9" s="23" t="str">
        <f>'التسويات الجردية'!N7</f>
        <v>دائن</v>
      </c>
      <c r="F9" s="22" t="str">
        <f>'التسويات الجردية'!O7</f>
        <v xml:space="preserve">مدين </v>
      </c>
      <c r="G9" s="23" t="str">
        <f>'التسويات الجردية'!P7</f>
        <v>دائن</v>
      </c>
      <c r="H9" s="22" t="str">
        <f>'التسويات الجردية'!Q7</f>
        <v xml:space="preserve">مدين </v>
      </c>
      <c r="I9" s="23" t="str">
        <f>'التسويات الجردية'!R7</f>
        <v>دائن</v>
      </c>
      <c r="J9" s="22" t="str">
        <f>'التسويات الجردية'!S7</f>
        <v xml:space="preserve">مدين </v>
      </c>
      <c r="K9" s="23" t="str">
        <f>'التسويات الجردية'!T7</f>
        <v>دائن</v>
      </c>
      <c r="L9" s="22" t="str">
        <f>'التسويات الجردية'!U7</f>
        <v xml:space="preserve">مدين </v>
      </c>
      <c r="M9" s="23" t="str">
        <f>'التسويات الجردية'!V7</f>
        <v>دائن</v>
      </c>
      <c r="N9" s="22" t="str">
        <f>'التسويات الجردية'!W7</f>
        <v xml:space="preserve">مدين </v>
      </c>
      <c r="O9" s="23" t="str">
        <f>'التسويات الجردية'!X7</f>
        <v>دائن</v>
      </c>
      <c r="P9" s="22" t="str">
        <f>'التسويات الجردية'!Y7</f>
        <v xml:space="preserve">مدين </v>
      </c>
      <c r="Q9" s="23" t="str">
        <f>'التسويات الجردية'!Z7</f>
        <v>دائن</v>
      </c>
      <c r="R9" s="22" t="str">
        <f>'التسويات الجردية'!AA7</f>
        <v xml:space="preserve">مدين </v>
      </c>
      <c r="S9" s="23" t="str">
        <f>'التسويات الجردية'!AB7</f>
        <v>دائن</v>
      </c>
      <c r="T9" s="22" t="str">
        <f>'التسويات الجردية'!AC7</f>
        <v xml:space="preserve">مدين </v>
      </c>
      <c r="U9" s="23" t="str">
        <f>'التسويات الجردية'!AD7</f>
        <v>دائن</v>
      </c>
      <c r="V9" s="22" t="str">
        <f>'التسويات الجردية'!AE7</f>
        <v xml:space="preserve">مدين </v>
      </c>
      <c r="W9" s="23" t="str">
        <f>'التسويات الجردية'!AF7</f>
        <v>دائن</v>
      </c>
      <c r="X9" s="22" t="str">
        <f>'التسويات الجردية'!AG7</f>
        <v xml:space="preserve">مدين </v>
      </c>
      <c r="Y9" s="23" t="str">
        <f>'التسويات الجردية'!AH7</f>
        <v>دائن</v>
      </c>
      <c r="Z9" s="22" t="str">
        <f>'التسويات الجردية'!AI7</f>
        <v xml:space="preserve">مدين </v>
      </c>
      <c r="AA9" s="23" t="str">
        <f>'التسويات الجردية'!AJ7</f>
        <v>دائن</v>
      </c>
      <c r="AB9" s="22" t="str">
        <f>'التسويات الجردية'!AK7</f>
        <v xml:space="preserve">مدين </v>
      </c>
      <c r="AC9" s="23" t="str">
        <f>'التسويات الجردية'!AL7</f>
        <v>دائن</v>
      </c>
      <c r="AD9" s="22" t="str">
        <f>'التسويات الجردية'!AM7</f>
        <v xml:space="preserve">مدين </v>
      </c>
      <c r="AE9" s="23" t="str">
        <f>'التسويات الجردية'!AN7</f>
        <v>دائن</v>
      </c>
      <c r="AF9" s="22" t="str">
        <f>'التسويات الجردية'!AO7</f>
        <v xml:space="preserve">مدين </v>
      </c>
      <c r="AG9" s="23" t="str">
        <f>'التسويات الجردية'!AP7</f>
        <v>دائن</v>
      </c>
      <c r="AH9" s="22" t="str">
        <f>'التسويات الجردية'!AQ7</f>
        <v xml:space="preserve">مدين </v>
      </c>
      <c r="AI9" s="23" t="str">
        <f>'التسويات الجردية'!AR7</f>
        <v>دائن</v>
      </c>
      <c r="AJ9" s="22" t="str">
        <f>'التسويات الجردية'!AS7</f>
        <v xml:space="preserve">مدين </v>
      </c>
      <c r="AK9" s="23" t="str">
        <f>'التسويات الجردية'!AT7</f>
        <v>دائن</v>
      </c>
      <c r="AL9" s="22" t="str">
        <f>'التسويات الجردية'!AU7</f>
        <v xml:space="preserve">مدين </v>
      </c>
      <c r="AM9" s="23" t="str">
        <f>'التسويات الجردية'!AV7</f>
        <v>دائن</v>
      </c>
      <c r="AN9" s="22" t="str">
        <f>'التسويات الجردية'!AW7</f>
        <v xml:space="preserve">مدين </v>
      </c>
      <c r="AO9" s="23" t="str">
        <f>'التسويات الجردية'!AX7</f>
        <v>دائن</v>
      </c>
      <c r="AP9" s="22" t="str">
        <f>'التسويات الجردية'!AY7</f>
        <v xml:space="preserve">مدين </v>
      </c>
      <c r="AQ9" s="23" t="str">
        <f>'التسويات الجردية'!AZ7</f>
        <v>دائن</v>
      </c>
    </row>
    <row r="10" spans="1:43" ht="18.75" x14ac:dyDescent="0.25">
      <c r="A10" s="24" t="s">
        <v>39</v>
      </c>
      <c r="B10" s="25">
        <f ca="1">'0'!K39</f>
        <v>0</v>
      </c>
      <c r="C10" s="26">
        <f ca="1">'0'!L39</f>
        <v>0</v>
      </c>
      <c r="D10" s="25">
        <f>'0'!M39</f>
        <v>0</v>
      </c>
      <c r="E10" s="26">
        <f>'0'!N39</f>
        <v>0</v>
      </c>
      <c r="F10" s="25">
        <f>'0'!O39</f>
        <v>0</v>
      </c>
      <c r="G10" s="26">
        <f>'0'!P39</f>
        <v>0</v>
      </c>
      <c r="H10" s="25">
        <f>'0'!Q39</f>
        <v>0</v>
      </c>
      <c r="I10" s="26">
        <f>'0'!R39</f>
        <v>0</v>
      </c>
      <c r="J10" s="25">
        <f>'0'!S39</f>
        <v>0</v>
      </c>
      <c r="K10" s="26">
        <f>'0'!T39</f>
        <v>0</v>
      </c>
      <c r="L10" s="25">
        <f>'0'!U39</f>
        <v>0</v>
      </c>
      <c r="M10" s="26">
        <f>'0'!V39</f>
        <v>0</v>
      </c>
      <c r="N10" s="25">
        <f>'0'!W39</f>
        <v>0</v>
      </c>
      <c r="O10" s="26">
        <f>'0'!X39</f>
        <v>0</v>
      </c>
      <c r="P10" s="25">
        <f>'0'!Y39</f>
        <v>0</v>
      </c>
      <c r="Q10" s="26">
        <f>'0'!Z39</f>
        <v>0</v>
      </c>
      <c r="R10" s="25">
        <f>'0'!AA39</f>
        <v>0</v>
      </c>
      <c r="S10" s="26">
        <f>'0'!AB39</f>
        <v>0</v>
      </c>
      <c r="T10" s="25">
        <f>'0'!AC39</f>
        <v>0</v>
      </c>
      <c r="U10" s="26">
        <f>'0'!AD39</f>
        <v>0</v>
      </c>
      <c r="V10" s="25">
        <f>'0'!AE39</f>
        <v>0</v>
      </c>
      <c r="W10" s="26">
        <f>'0'!AF39</f>
        <v>0</v>
      </c>
      <c r="X10" s="25">
        <f>'0'!AG39</f>
        <v>0</v>
      </c>
      <c r="Y10" s="26">
        <f>'0'!AH39</f>
        <v>0</v>
      </c>
      <c r="Z10" s="25">
        <f>'0'!AI39</f>
        <v>0</v>
      </c>
      <c r="AA10" s="26">
        <f>'0'!AJ39</f>
        <v>0</v>
      </c>
      <c r="AB10" s="25">
        <f>'0'!AK39</f>
        <v>0</v>
      </c>
      <c r="AC10" s="26">
        <f>'0'!AL39</f>
        <v>0</v>
      </c>
      <c r="AD10" s="25">
        <f>'0'!AM39</f>
        <v>0</v>
      </c>
      <c r="AE10" s="26">
        <f>'0'!AN39</f>
        <v>0</v>
      </c>
      <c r="AF10" s="25">
        <f>'0'!AO39</f>
        <v>0</v>
      </c>
      <c r="AG10" s="26">
        <f>'0'!AP39</f>
        <v>0</v>
      </c>
      <c r="AH10" s="25">
        <f>'0'!AQ39</f>
        <v>0</v>
      </c>
      <c r="AI10" s="26">
        <f>'0'!AR39</f>
        <v>0</v>
      </c>
      <c r="AJ10" s="25">
        <f>'0'!AS39</f>
        <v>0</v>
      </c>
      <c r="AK10" s="26">
        <f>'0'!AT39</f>
        <v>0</v>
      </c>
      <c r="AL10" s="25">
        <f>'0'!AU39</f>
        <v>0</v>
      </c>
      <c r="AM10" s="26">
        <f>'0'!AV39</f>
        <v>0</v>
      </c>
      <c r="AN10" s="25">
        <f>'0'!AW39</f>
        <v>0</v>
      </c>
      <c r="AO10" s="26">
        <f>'0'!AX39</f>
        <v>0</v>
      </c>
      <c r="AP10" s="25">
        <f>'0'!AY39</f>
        <v>0</v>
      </c>
      <c r="AQ10" s="26">
        <f>'0'!AZ39</f>
        <v>0</v>
      </c>
    </row>
    <row r="11" spans="1:43" ht="18.75" x14ac:dyDescent="0.25">
      <c r="A11" s="24" t="s">
        <v>40</v>
      </c>
      <c r="B11" s="25">
        <f ca="1">'1'!K39</f>
        <v>1250000</v>
      </c>
      <c r="C11" s="26">
        <f ca="1">'1'!L39</f>
        <v>1250000</v>
      </c>
      <c r="D11" s="25">
        <f>'1'!M39</f>
        <v>250000</v>
      </c>
      <c r="E11" s="26">
        <f>'1'!N39</f>
        <v>125000</v>
      </c>
      <c r="F11" s="25">
        <f>'1'!O39</f>
        <v>500000</v>
      </c>
      <c r="G11" s="26">
        <f>'1'!P39</f>
        <v>0</v>
      </c>
      <c r="H11" s="25">
        <f>'1'!Q39</f>
        <v>0</v>
      </c>
      <c r="I11" s="26">
        <f>'1'!R39</f>
        <v>0</v>
      </c>
      <c r="J11" s="25">
        <f>'1'!S39</f>
        <v>380000</v>
      </c>
      <c r="K11" s="26">
        <f>'1'!T39</f>
        <v>0</v>
      </c>
      <c r="L11" s="25">
        <f>'1'!U39</f>
        <v>0</v>
      </c>
      <c r="M11" s="26">
        <f>'1'!V39</f>
        <v>0</v>
      </c>
      <c r="N11" s="25">
        <f>'1'!W39</f>
        <v>0</v>
      </c>
      <c r="O11" s="26">
        <f>'1'!X39</f>
        <v>125000</v>
      </c>
      <c r="P11" s="25">
        <f>'1'!Y39</f>
        <v>0</v>
      </c>
      <c r="Q11" s="26">
        <f>'1'!Z39</f>
        <v>0</v>
      </c>
      <c r="R11" s="25">
        <f>'1'!AA39</f>
        <v>0</v>
      </c>
      <c r="S11" s="26">
        <f>'1'!AB39</f>
        <v>1000000</v>
      </c>
      <c r="T11" s="25">
        <f>'1'!AC39</f>
        <v>0</v>
      </c>
      <c r="U11" s="26">
        <f>'1'!AD39</f>
        <v>0</v>
      </c>
      <c r="V11" s="25">
        <f>'1'!AE39</f>
        <v>0</v>
      </c>
      <c r="W11" s="26">
        <f>'1'!AF39</f>
        <v>0</v>
      </c>
      <c r="X11" s="25">
        <f>'1'!AG39</f>
        <v>0</v>
      </c>
      <c r="Y11" s="26">
        <f>'1'!AH39</f>
        <v>0</v>
      </c>
      <c r="Z11" s="25">
        <f>'1'!AI39</f>
        <v>0</v>
      </c>
      <c r="AA11" s="26">
        <f>'1'!AJ39</f>
        <v>0</v>
      </c>
      <c r="AB11" s="25">
        <f>'1'!AK39</f>
        <v>0</v>
      </c>
      <c r="AC11" s="26">
        <f>'1'!AL39</f>
        <v>0</v>
      </c>
      <c r="AD11" s="25">
        <f>'1'!AM39</f>
        <v>120000</v>
      </c>
      <c r="AE11" s="26">
        <f>'1'!AN39</f>
        <v>0</v>
      </c>
      <c r="AF11" s="25">
        <f>'1'!AO39</f>
        <v>0</v>
      </c>
      <c r="AG11" s="26">
        <f>'1'!AP39</f>
        <v>0</v>
      </c>
      <c r="AH11" s="25">
        <f>'1'!AQ39</f>
        <v>0</v>
      </c>
      <c r="AI11" s="26">
        <f>'1'!AR39</f>
        <v>0</v>
      </c>
      <c r="AJ11" s="25">
        <f>'1'!AS39</f>
        <v>0</v>
      </c>
      <c r="AK11" s="26">
        <f>'1'!AT39</f>
        <v>0</v>
      </c>
      <c r="AL11" s="25">
        <f>'1'!AU39</f>
        <v>0</v>
      </c>
      <c r="AM11" s="26">
        <f>'1'!AV39</f>
        <v>0</v>
      </c>
      <c r="AN11" s="25">
        <f>'1'!AW39</f>
        <v>0</v>
      </c>
      <c r="AO11" s="26">
        <f>'1'!AX39</f>
        <v>0</v>
      </c>
      <c r="AP11" s="25">
        <f>'1'!AY39</f>
        <v>0</v>
      </c>
      <c r="AQ11" s="26">
        <f>'1'!AZ39</f>
        <v>0</v>
      </c>
    </row>
    <row r="12" spans="1:43" ht="18.75" x14ac:dyDescent="0.25">
      <c r="A12" s="24" t="s">
        <v>41</v>
      </c>
      <c r="B12" s="25">
        <f ca="1">'2'!K39</f>
        <v>470000</v>
      </c>
      <c r="C12" s="26">
        <f ca="1">'2'!L39</f>
        <v>470000</v>
      </c>
      <c r="D12" s="25">
        <f>'2'!M39</f>
        <v>300000</v>
      </c>
      <c r="E12" s="26">
        <f>'2'!N39</f>
        <v>0</v>
      </c>
      <c r="F12" s="25">
        <f>'2'!O39</f>
        <v>0</v>
      </c>
      <c r="G12" s="26">
        <f>'2'!P39</f>
        <v>120000</v>
      </c>
      <c r="H12" s="25">
        <f>'2'!Q39</f>
        <v>0</v>
      </c>
      <c r="I12" s="26">
        <f>'2'!R39</f>
        <v>350000</v>
      </c>
      <c r="J12" s="25">
        <f>'2'!S39</f>
        <v>0</v>
      </c>
      <c r="K12" s="26">
        <f>'2'!T39</f>
        <v>0</v>
      </c>
      <c r="L12" s="25">
        <f>'2'!U39</f>
        <v>50000</v>
      </c>
      <c r="M12" s="26">
        <f>'2'!V39</f>
        <v>0</v>
      </c>
      <c r="N12" s="25">
        <f>'2'!W39</f>
        <v>0</v>
      </c>
      <c r="O12" s="26">
        <f>'2'!X39</f>
        <v>0</v>
      </c>
      <c r="P12" s="25">
        <f>'2'!Y39</f>
        <v>0</v>
      </c>
      <c r="Q12" s="26">
        <f>'2'!Z39</f>
        <v>0</v>
      </c>
      <c r="R12" s="25">
        <f>'2'!AA39</f>
        <v>0</v>
      </c>
      <c r="S12" s="26">
        <f>'2'!AB39</f>
        <v>0</v>
      </c>
      <c r="T12" s="25">
        <f>'2'!AC39</f>
        <v>0</v>
      </c>
      <c r="U12" s="26">
        <f>'2'!AD39</f>
        <v>0</v>
      </c>
      <c r="V12" s="25">
        <f>'2'!AE39</f>
        <v>0</v>
      </c>
      <c r="W12" s="26">
        <f>'2'!AF39</f>
        <v>0</v>
      </c>
      <c r="X12" s="25">
        <f>'2'!AG39</f>
        <v>0</v>
      </c>
      <c r="Y12" s="26">
        <f>'2'!AH39</f>
        <v>0</v>
      </c>
      <c r="Z12" s="25">
        <f>'2'!AI39</f>
        <v>0</v>
      </c>
      <c r="AA12" s="26">
        <f>'2'!AJ39</f>
        <v>0</v>
      </c>
      <c r="AB12" s="25">
        <f>'2'!AK39</f>
        <v>0</v>
      </c>
      <c r="AC12" s="26">
        <f>'2'!AL39</f>
        <v>0</v>
      </c>
      <c r="AD12" s="25">
        <f>'2'!AM39</f>
        <v>120000</v>
      </c>
      <c r="AE12" s="26">
        <f>'2'!AN39</f>
        <v>0</v>
      </c>
      <c r="AF12" s="25">
        <f>'2'!AO39</f>
        <v>0</v>
      </c>
      <c r="AG12" s="26">
        <f>'2'!AP39</f>
        <v>0</v>
      </c>
      <c r="AH12" s="25">
        <f>'2'!AQ39</f>
        <v>0</v>
      </c>
      <c r="AI12" s="26">
        <f>'2'!AR39</f>
        <v>0</v>
      </c>
      <c r="AJ12" s="25">
        <f>'2'!AS39</f>
        <v>0</v>
      </c>
      <c r="AK12" s="26">
        <f>'2'!AT39</f>
        <v>0</v>
      </c>
      <c r="AL12" s="25">
        <f>'2'!AU39</f>
        <v>0</v>
      </c>
      <c r="AM12" s="26">
        <f>'2'!AV39</f>
        <v>0</v>
      </c>
      <c r="AN12" s="25">
        <f>'2'!AW39</f>
        <v>0</v>
      </c>
      <c r="AO12" s="26">
        <f>'2'!AX39</f>
        <v>0</v>
      </c>
      <c r="AP12" s="25">
        <f>'2'!AY39</f>
        <v>0</v>
      </c>
      <c r="AQ12" s="26">
        <f>'2'!AZ39</f>
        <v>0</v>
      </c>
    </row>
    <row r="13" spans="1:43" ht="18.75" x14ac:dyDescent="0.25">
      <c r="A13" s="24" t="s">
        <v>42</v>
      </c>
      <c r="B13" s="25">
        <f ca="1">'3'!K39</f>
        <v>150000</v>
      </c>
      <c r="C13" s="26">
        <f ca="1">'3'!L39</f>
        <v>150000</v>
      </c>
      <c r="D13" s="25">
        <f>'3'!M39</f>
        <v>90000</v>
      </c>
      <c r="E13" s="26">
        <f>'3'!N39</f>
        <v>60000</v>
      </c>
      <c r="F13" s="25">
        <f>'3'!O39</f>
        <v>0</v>
      </c>
      <c r="G13" s="26">
        <f>'3'!P39</f>
        <v>0</v>
      </c>
      <c r="H13" s="25">
        <f>'3'!Q39</f>
        <v>0</v>
      </c>
      <c r="I13" s="26">
        <f>'3'!R39</f>
        <v>0</v>
      </c>
      <c r="J13" s="25">
        <f>'3'!S39</f>
        <v>0</v>
      </c>
      <c r="K13" s="26">
        <f>'3'!T39</f>
        <v>0</v>
      </c>
      <c r="L13" s="25">
        <f>'3'!U39</f>
        <v>0</v>
      </c>
      <c r="M13" s="26">
        <f>'3'!V39</f>
        <v>0</v>
      </c>
      <c r="N13" s="25">
        <f>'3'!W39</f>
        <v>0</v>
      </c>
      <c r="O13" s="26">
        <f>'3'!X39</f>
        <v>0</v>
      </c>
      <c r="P13" s="25">
        <f>'3'!Y39</f>
        <v>0</v>
      </c>
      <c r="Q13" s="26">
        <f>'3'!Z39</f>
        <v>0</v>
      </c>
      <c r="R13" s="25">
        <f>'3'!AA39</f>
        <v>0</v>
      </c>
      <c r="S13" s="26">
        <f>'3'!AB39</f>
        <v>0</v>
      </c>
      <c r="T13" s="25">
        <f>'3'!AC39</f>
        <v>0</v>
      </c>
      <c r="U13" s="26">
        <f>'3'!AD39</f>
        <v>0</v>
      </c>
      <c r="V13" s="25">
        <f>'3'!AE39</f>
        <v>0</v>
      </c>
      <c r="W13" s="26">
        <f>'3'!AF39</f>
        <v>90000</v>
      </c>
      <c r="X13" s="25">
        <f>'3'!AG39</f>
        <v>60000</v>
      </c>
      <c r="Y13" s="26">
        <f>'3'!AH39</f>
        <v>0</v>
      </c>
      <c r="Z13" s="25">
        <f>'3'!AI39</f>
        <v>0</v>
      </c>
      <c r="AA13" s="26">
        <f>'3'!AJ39</f>
        <v>0</v>
      </c>
      <c r="AB13" s="25">
        <f>'3'!AK39</f>
        <v>0</v>
      </c>
      <c r="AC13" s="26">
        <f>'3'!AL39</f>
        <v>0</v>
      </c>
      <c r="AD13" s="25">
        <f>'3'!AM39</f>
        <v>0</v>
      </c>
      <c r="AE13" s="26">
        <f>'3'!AN39</f>
        <v>0</v>
      </c>
      <c r="AF13" s="25">
        <f>'3'!AO39</f>
        <v>0</v>
      </c>
      <c r="AG13" s="26">
        <f>'3'!AP39</f>
        <v>0</v>
      </c>
      <c r="AH13" s="25">
        <f>'3'!AQ39</f>
        <v>0</v>
      </c>
      <c r="AI13" s="26">
        <f>'3'!AR39</f>
        <v>0</v>
      </c>
      <c r="AJ13" s="25">
        <f>'3'!AS39</f>
        <v>0</v>
      </c>
      <c r="AK13" s="26">
        <f>'3'!AT39</f>
        <v>0</v>
      </c>
      <c r="AL13" s="25">
        <f>'3'!AU39</f>
        <v>0</v>
      </c>
      <c r="AM13" s="26">
        <f>'3'!AV39</f>
        <v>0</v>
      </c>
      <c r="AN13" s="25">
        <f>'3'!AW39</f>
        <v>0</v>
      </c>
      <c r="AO13" s="26">
        <f>'3'!AX39</f>
        <v>0</v>
      </c>
      <c r="AP13" s="25">
        <f>'3'!AY39</f>
        <v>0</v>
      </c>
      <c r="AQ13" s="26">
        <f>'3'!AZ39</f>
        <v>0</v>
      </c>
    </row>
    <row r="14" spans="1:43" ht="18.75" x14ac:dyDescent="0.25">
      <c r="A14" s="24" t="s">
        <v>43</v>
      </c>
      <c r="B14" s="25">
        <f ca="1">'4'!K39</f>
        <v>175000</v>
      </c>
      <c r="C14" s="26">
        <f ca="1">'4'!L39</f>
        <v>175000</v>
      </c>
      <c r="D14" s="25">
        <f>'4'!M39</f>
        <v>50000</v>
      </c>
      <c r="E14" s="26">
        <f>'4'!N39</f>
        <v>125000</v>
      </c>
      <c r="F14" s="25">
        <f>'4'!O39</f>
        <v>0</v>
      </c>
      <c r="G14" s="26">
        <f>'4'!P39</f>
        <v>0</v>
      </c>
      <c r="H14" s="25">
        <f>'4'!Q39</f>
        <v>0</v>
      </c>
      <c r="I14" s="26">
        <f>'4'!R39</f>
        <v>0</v>
      </c>
      <c r="J14" s="25">
        <f>'4'!S39</f>
        <v>0</v>
      </c>
      <c r="K14" s="26">
        <f>'4'!T39</f>
        <v>0</v>
      </c>
      <c r="L14" s="25">
        <f>'4'!U39</f>
        <v>0</v>
      </c>
      <c r="M14" s="26">
        <f>'4'!V39</f>
        <v>50000</v>
      </c>
      <c r="N14" s="25">
        <f>'4'!W39</f>
        <v>125000</v>
      </c>
      <c r="O14" s="26">
        <f>'4'!X39</f>
        <v>0</v>
      </c>
      <c r="P14" s="25">
        <f>'4'!Y39</f>
        <v>0</v>
      </c>
      <c r="Q14" s="26">
        <f>'4'!Z39</f>
        <v>0</v>
      </c>
      <c r="R14" s="25">
        <f>'4'!AA39</f>
        <v>0</v>
      </c>
      <c r="S14" s="26">
        <f>'4'!AB39</f>
        <v>0</v>
      </c>
      <c r="T14" s="25">
        <f>'4'!AC39</f>
        <v>0</v>
      </c>
      <c r="U14" s="26">
        <f>'4'!AD39</f>
        <v>0</v>
      </c>
      <c r="V14" s="25">
        <f>'4'!AE39</f>
        <v>0</v>
      </c>
      <c r="W14" s="26">
        <f>'4'!AF39</f>
        <v>0</v>
      </c>
      <c r="X14" s="25">
        <f>'4'!AG39</f>
        <v>0</v>
      </c>
      <c r="Y14" s="26">
        <f>'4'!AH39</f>
        <v>0</v>
      </c>
      <c r="Z14" s="25">
        <f>'4'!AI39</f>
        <v>0</v>
      </c>
      <c r="AA14" s="26">
        <f>'4'!AJ39</f>
        <v>0</v>
      </c>
      <c r="AB14" s="25">
        <f>'4'!AK39</f>
        <v>0</v>
      </c>
      <c r="AC14" s="26">
        <f>'4'!AL39</f>
        <v>0</v>
      </c>
      <c r="AD14" s="25">
        <f>'4'!AM39</f>
        <v>0</v>
      </c>
      <c r="AE14" s="26">
        <f>'4'!AN39</f>
        <v>0</v>
      </c>
      <c r="AF14" s="25">
        <f>'4'!AO39</f>
        <v>0</v>
      </c>
      <c r="AG14" s="26">
        <f>'4'!AP39</f>
        <v>0</v>
      </c>
      <c r="AH14" s="25">
        <f>'4'!AQ39</f>
        <v>0</v>
      </c>
      <c r="AI14" s="26">
        <f>'4'!AR39</f>
        <v>0</v>
      </c>
      <c r="AJ14" s="25">
        <f>'4'!AS39</f>
        <v>0</v>
      </c>
      <c r="AK14" s="26">
        <f>'4'!AT39</f>
        <v>0</v>
      </c>
      <c r="AL14" s="25">
        <f>'4'!AU39</f>
        <v>0</v>
      </c>
      <c r="AM14" s="26">
        <f>'4'!AV39</f>
        <v>0</v>
      </c>
      <c r="AN14" s="25">
        <f>'4'!AW39</f>
        <v>0</v>
      </c>
      <c r="AO14" s="26">
        <f>'4'!AX39</f>
        <v>0</v>
      </c>
      <c r="AP14" s="25">
        <f>'4'!AY39</f>
        <v>0</v>
      </c>
      <c r="AQ14" s="26">
        <f>'4'!AZ39</f>
        <v>0</v>
      </c>
    </row>
    <row r="15" spans="1:43" ht="18.75" x14ac:dyDescent="0.25">
      <c r="A15" s="24" t="s">
        <v>44</v>
      </c>
      <c r="B15" s="25">
        <f ca="1">'5'!K39</f>
        <v>5000</v>
      </c>
      <c r="C15" s="26">
        <f ca="1">'5'!L39</f>
        <v>5000</v>
      </c>
      <c r="D15" s="25">
        <f>'5'!M39</f>
        <v>0</v>
      </c>
      <c r="E15" s="26">
        <f>'5'!N39</f>
        <v>5000</v>
      </c>
      <c r="F15" s="25">
        <f>'5'!O39</f>
        <v>0</v>
      </c>
      <c r="G15" s="26">
        <f>'5'!P39</f>
        <v>0</v>
      </c>
      <c r="H15" s="25">
        <f>'5'!Q39</f>
        <v>0</v>
      </c>
      <c r="I15" s="26">
        <f>'5'!R39</f>
        <v>0</v>
      </c>
      <c r="J15" s="25">
        <f>'5'!S39</f>
        <v>0</v>
      </c>
      <c r="K15" s="26">
        <f>'5'!T39</f>
        <v>0</v>
      </c>
      <c r="L15" s="25">
        <f>'5'!U39</f>
        <v>0</v>
      </c>
      <c r="M15" s="26">
        <f>'5'!V39</f>
        <v>0</v>
      </c>
      <c r="N15" s="25">
        <f>'5'!W39</f>
        <v>0</v>
      </c>
      <c r="O15" s="26">
        <f>'5'!X39</f>
        <v>0</v>
      </c>
      <c r="P15" s="25">
        <f>'5'!Y39</f>
        <v>0</v>
      </c>
      <c r="Q15" s="26">
        <f>'5'!Z39</f>
        <v>0</v>
      </c>
      <c r="R15" s="25">
        <f>'5'!AA39</f>
        <v>0</v>
      </c>
      <c r="S15" s="26">
        <f>'5'!AB39</f>
        <v>0</v>
      </c>
      <c r="T15" s="25">
        <f>'5'!AC39</f>
        <v>0</v>
      </c>
      <c r="U15" s="26">
        <f>'5'!AD39</f>
        <v>0</v>
      </c>
      <c r="V15" s="25">
        <f>'5'!AE39</f>
        <v>0</v>
      </c>
      <c r="W15" s="26">
        <f>'5'!AF39</f>
        <v>0</v>
      </c>
      <c r="X15" s="25">
        <f>'5'!AG39</f>
        <v>5000</v>
      </c>
      <c r="Y15" s="26">
        <f>'5'!AH39</f>
        <v>0</v>
      </c>
      <c r="Z15" s="25">
        <f>'5'!AI39</f>
        <v>0</v>
      </c>
      <c r="AA15" s="26">
        <f>'5'!AJ39</f>
        <v>0</v>
      </c>
      <c r="AB15" s="25">
        <f>'5'!AK39</f>
        <v>0</v>
      </c>
      <c r="AC15" s="26">
        <f>'5'!AL39</f>
        <v>0</v>
      </c>
      <c r="AD15" s="25">
        <f>'5'!AM39</f>
        <v>0</v>
      </c>
      <c r="AE15" s="26">
        <f>'5'!AN39</f>
        <v>0</v>
      </c>
      <c r="AF15" s="25">
        <f>'5'!AO39</f>
        <v>0</v>
      </c>
      <c r="AG15" s="26">
        <f>'5'!AP39</f>
        <v>0</v>
      </c>
      <c r="AH15" s="25">
        <f>'5'!AQ39</f>
        <v>0</v>
      </c>
      <c r="AI15" s="26">
        <f>'5'!AR39</f>
        <v>0</v>
      </c>
      <c r="AJ15" s="25">
        <f>'5'!AS39</f>
        <v>0</v>
      </c>
      <c r="AK15" s="26">
        <f>'5'!AT39</f>
        <v>0</v>
      </c>
      <c r="AL15" s="25">
        <f>'5'!AU39</f>
        <v>0</v>
      </c>
      <c r="AM15" s="26">
        <f>'5'!AV39</f>
        <v>0</v>
      </c>
      <c r="AN15" s="25">
        <f>'5'!AW39</f>
        <v>0</v>
      </c>
      <c r="AO15" s="26">
        <f>'5'!AX39</f>
        <v>0</v>
      </c>
      <c r="AP15" s="25">
        <f>'5'!AY39</f>
        <v>0</v>
      </c>
      <c r="AQ15" s="26">
        <f>'5'!AZ39</f>
        <v>0</v>
      </c>
    </row>
    <row r="16" spans="1:43" ht="18.75" x14ac:dyDescent="0.25">
      <c r="A16" s="24" t="s">
        <v>45</v>
      </c>
      <c r="B16" s="25">
        <f ca="1">'6'!K39</f>
        <v>24000</v>
      </c>
      <c r="C16" s="26">
        <f ca="1">'6'!L39</f>
        <v>24000</v>
      </c>
      <c r="D16" s="25">
        <f>'6'!M39</f>
        <v>0</v>
      </c>
      <c r="E16" s="26">
        <f>'6'!N39</f>
        <v>24000</v>
      </c>
      <c r="F16" s="25">
        <f>'6'!O39</f>
        <v>0</v>
      </c>
      <c r="G16" s="26">
        <f>'6'!P39</f>
        <v>0</v>
      </c>
      <c r="H16" s="25">
        <f>'6'!Q39</f>
        <v>0</v>
      </c>
      <c r="I16" s="26">
        <f>'6'!R39</f>
        <v>0</v>
      </c>
      <c r="J16" s="25">
        <f>'6'!S39</f>
        <v>0</v>
      </c>
      <c r="K16" s="26">
        <f>'6'!T39</f>
        <v>0</v>
      </c>
      <c r="L16" s="25">
        <f>'6'!U39</f>
        <v>0</v>
      </c>
      <c r="M16" s="26">
        <f>'6'!V39</f>
        <v>0</v>
      </c>
      <c r="N16" s="25">
        <f>'6'!W39</f>
        <v>0</v>
      </c>
      <c r="O16" s="26">
        <f>'6'!X39</f>
        <v>0</v>
      </c>
      <c r="P16" s="25">
        <f>'6'!Y39</f>
        <v>0</v>
      </c>
      <c r="Q16" s="26">
        <f>'6'!Z39</f>
        <v>0</v>
      </c>
      <c r="R16" s="25">
        <f>'6'!AA39</f>
        <v>0</v>
      </c>
      <c r="S16" s="26">
        <f>'6'!AB39</f>
        <v>0</v>
      </c>
      <c r="T16" s="25">
        <f>'6'!AC39</f>
        <v>0</v>
      </c>
      <c r="U16" s="26">
        <f>'6'!AD39</f>
        <v>0</v>
      </c>
      <c r="V16" s="25">
        <f>'6'!AE39</f>
        <v>0</v>
      </c>
      <c r="W16" s="26">
        <f>'6'!AF39</f>
        <v>0</v>
      </c>
      <c r="X16" s="25">
        <f>'6'!AG39</f>
        <v>24000</v>
      </c>
      <c r="Y16" s="26">
        <f>'6'!AH39</f>
        <v>0</v>
      </c>
      <c r="Z16" s="25">
        <f>'6'!AI39</f>
        <v>0</v>
      </c>
      <c r="AA16" s="26">
        <f>'6'!AJ39</f>
        <v>0</v>
      </c>
      <c r="AB16" s="25">
        <f>'6'!AK39</f>
        <v>0</v>
      </c>
      <c r="AC16" s="26">
        <f>'6'!AL39</f>
        <v>0</v>
      </c>
      <c r="AD16" s="25">
        <f>'6'!AM39</f>
        <v>0</v>
      </c>
      <c r="AE16" s="26">
        <f>'6'!AN39</f>
        <v>0</v>
      </c>
      <c r="AF16" s="25">
        <f>'6'!AO39</f>
        <v>0</v>
      </c>
      <c r="AG16" s="26">
        <f>'6'!AP39</f>
        <v>0</v>
      </c>
      <c r="AH16" s="25">
        <f>'6'!AQ39</f>
        <v>0</v>
      </c>
      <c r="AI16" s="26">
        <f>'6'!AR39</f>
        <v>0</v>
      </c>
      <c r="AJ16" s="25">
        <f>'6'!AS39</f>
        <v>0</v>
      </c>
      <c r="AK16" s="26">
        <f>'6'!AT39</f>
        <v>0</v>
      </c>
      <c r="AL16" s="25">
        <f>'6'!AU39</f>
        <v>0</v>
      </c>
      <c r="AM16" s="26">
        <f>'6'!AV39</f>
        <v>0</v>
      </c>
      <c r="AN16" s="25">
        <f>'6'!AW39</f>
        <v>0</v>
      </c>
      <c r="AO16" s="26">
        <f>'6'!AX39</f>
        <v>0</v>
      </c>
      <c r="AP16" s="25">
        <f>'6'!AY39</f>
        <v>0</v>
      </c>
      <c r="AQ16" s="26">
        <f>'6'!AZ39</f>
        <v>0</v>
      </c>
    </row>
    <row r="17" spans="1:43" ht="18.75" x14ac:dyDescent="0.25">
      <c r="A17" s="24" t="s">
        <v>46</v>
      </c>
      <c r="B17" s="25">
        <f ca="1">'7'!K39</f>
        <v>95000</v>
      </c>
      <c r="C17" s="26">
        <f ca="1">'7'!L39</f>
        <v>95000</v>
      </c>
      <c r="D17" s="25">
        <f>'7'!M39</f>
        <v>95000</v>
      </c>
      <c r="E17" s="26">
        <f>'7'!N39</f>
        <v>0</v>
      </c>
      <c r="F17" s="25">
        <f>'7'!O39</f>
        <v>0</v>
      </c>
      <c r="G17" s="26">
        <f>'7'!P39</f>
        <v>0</v>
      </c>
      <c r="H17" s="25">
        <f>'7'!Q39</f>
        <v>0</v>
      </c>
      <c r="I17" s="26">
        <f>'7'!R39</f>
        <v>95000</v>
      </c>
      <c r="J17" s="25">
        <f>'7'!S39</f>
        <v>0</v>
      </c>
      <c r="K17" s="26">
        <f>'7'!T39</f>
        <v>0</v>
      </c>
      <c r="L17" s="25">
        <f>'7'!U39</f>
        <v>0</v>
      </c>
      <c r="M17" s="26">
        <f>'7'!V39</f>
        <v>0</v>
      </c>
      <c r="N17" s="25">
        <f>'7'!W39</f>
        <v>0</v>
      </c>
      <c r="O17" s="26">
        <f>'7'!X39</f>
        <v>0</v>
      </c>
      <c r="P17" s="25">
        <f>'7'!Y39</f>
        <v>0</v>
      </c>
      <c r="Q17" s="26">
        <f>'7'!Z39</f>
        <v>0</v>
      </c>
      <c r="R17" s="25">
        <f>'7'!AA39</f>
        <v>0</v>
      </c>
      <c r="S17" s="26">
        <f>'7'!AB39</f>
        <v>0</v>
      </c>
      <c r="T17" s="25">
        <f>'7'!AC39</f>
        <v>0</v>
      </c>
      <c r="U17" s="26">
        <f>'7'!AD39</f>
        <v>0</v>
      </c>
      <c r="V17" s="25">
        <f>'7'!AE39</f>
        <v>0</v>
      </c>
      <c r="W17" s="26">
        <f>'7'!AF39</f>
        <v>0</v>
      </c>
      <c r="X17" s="25">
        <f>'7'!AG39</f>
        <v>0</v>
      </c>
      <c r="Y17" s="26">
        <f>'7'!AH39</f>
        <v>0</v>
      </c>
      <c r="Z17" s="25">
        <f>'7'!AI39</f>
        <v>0</v>
      </c>
      <c r="AA17" s="26">
        <f>'7'!AJ39</f>
        <v>0</v>
      </c>
      <c r="AB17" s="25">
        <f>'7'!AK39</f>
        <v>0</v>
      </c>
      <c r="AC17" s="26">
        <f>'7'!AL39</f>
        <v>0</v>
      </c>
      <c r="AD17" s="25">
        <f>'7'!AM39</f>
        <v>0</v>
      </c>
      <c r="AE17" s="26">
        <f>'7'!AN39</f>
        <v>0</v>
      </c>
      <c r="AF17" s="25">
        <f>'7'!AO39</f>
        <v>0</v>
      </c>
      <c r="AG17" s="26">
        <f>'7'!AP39</f>
        <v>0</v>
      </c>
      <c r="AH17" s="25">
        <f>'7'!AQ39</f>
        <v>0</v>
      </c>
      <c r="AI17" s="26">
        <f>'7'!AR39</f>
        <v>0</v>
      </c>
      <c r="AJ17" s="25">
        <f>'7'!AS39</f>
        <v>0</v>
      </c>
      <c r="AK17" s="26">
        <f>'7'!AT39</f>
        <v>0</v>
      </c>
      <c r="AL17" s="25">
        <f>'7'!AU39</f>
        <v>0</v>
      </c>
      <c r="AM17" s="26">
        <f>'7'!AV39</f>
        <v>0</v>
      </c>
      <c r="AN17" s="25">
        <f>'7'!AW39</f>
        <v>0</v>
      </c>
      <c r="AO17" s="26">
        <f>'7'!AX39</f>
        <v>0</v>
      </c>
      <c r="AP17" s="25">
        <f>'7'!AY39</f>
        <v>0</v>
      </c>
      <c r="AQ17" s="26">
        <f>'7'!AZ39</f>
        <v>0</v>
      </c>
    </row>
    <row r="18" spans="1:43" ht="18.75" x14ac:dyDescent="0.25">
      <c r="A18" s="24" t="s">
        <v>47</v>
      </c>
      <c r="B18" s="25">
        <f ca="1">'8'!K39</f>
        <v>30000</v>
      </c>
      <c r="C18" s="26">
        <f ca="1">'8'!L39</f>
        <v>30000</v>
      </c>
      <c r="D18" s="25">
        <f>'8'!M39</f>
        <v>0</v>
      </c>
      <c r="E18" s="26">
        <f>'8'!N39</f>
        <v>30000</v>
      </c>
      <c r="F18" s="25">
        <f>'8'!O39</f>
        <v>0</v>
      </c>
      <c r="G18" s="26">
        <f>'8'!P39</f>
        <v>0</v>
      </c>
      <c r="H18" s="25">
        <f>'8'!Q39</f>
        <v>0</v>
      </c>
      <c r="I18" s="26">
        <f>'8'!R39</f>
        <v>0</v>
      </c>
      <c r="J18" s="25">
        <f>'8'!S39</f>
        <v>30000</v>
      </c>
      <c r="K18" s="26">
        <f>'8'!T39</f>
        <v>0</v>
      </c>
      <c r="L18" s="25">
        <f>'8'!U39</f>
        <v>0</v>
      </c>
      <c r="M18" s="26">
        <f>'8'!V39</f>
        <v>0</v>
      </c>
      <c r="N18" s="25">
        <f>'8'!W39</f>
        <v>0</v>
      </c>
      <c r="O18" s="26">
        <f>'8'!X39</f>
        <v>0</v>
      </c>
      <c r="P18" s="25">
        <f>'8'!Y39</f>
        <v>0</v>
      </c>
      <c r="Q18" s="26">
        <f>'8'!Z39</f>
        <v>0</v>
      </c>
      <c r="R18" s="25">
        <f>'8'!AA39</f>
        <v>0</v>
      </c>
      <c r="S18" s="26">
        <f>'8'!AB39</f>
        <v>0</v>
      </c>
      <c r="T18" s="25">
        <f>'8'!AC39</f>
        <v>0</v>
      </c>
      <c r="U18" s="26">
        <f>'8'!AD39</f>
        <v>0</v>
      </c>
      <c r="V18" s="25">
        <f>'8'!AE39</f>
        <v>0</v>
      </c>
      <c r="W18" s="26">
        <f>'8'!AF39</f>
        <v>0</v>
      </c>
      <c r="X18" s="25">
        <f>'8'!AG39</f>
        <v>0</v>
      </c>
      <c r="Y18" s="26">
        <f>'8'!AH39</f>
        <v>0</v>
      </c>
      <c r="Z18" s="25">
        <f>'8'!AI39</f>
        <v>0</v>
      </c>
      <c r="AA18" s="26">
        <f>'8'!AJ39</f>
        <v>0</v>
      </c>
      <c r="AB18" s="25">
        <f>'8'!AK39</f>
        <v>0</v>
      </c>
      <c r="AC18" s="26">
        <f>'8'!AL39</f>
        <v>0</v>
      </c>
      <c r="AD18" s="25">
        <f>'8'!AM39</f>
        <v>0</v>
      </c>
      <c r="AE18" s="26">
        <f>'8'!AN39</f>
        <v>0</v>
      </c>
      <c r="AF18" s="25">
        <f>'8'!AO39</f>
        <v>0</v>
      </c>
      <c r="AG18" s="26">
        <f>'8'!AP39</f>
        <v>0</v>
      </c>
      <c r="AH18" s="25">
        <f>'8'!AQ39</f>
        <v>0</v>
      </c>
      <c r="AI18" s="26">
        <f>'8'!AR39</f>
        <v>0</v>
      </c>
      <c r="AJ18" s="25">
        <f>'8'!AS39</f>
        <v>0</v>
      </c>
      <c r="AK18" s="26">
        <f>'8'!AT39</f>
        <v>0</v>
      </c>
      <c r="AL18" s="25">
        <f>'8'!AU39</f>
        <v>0</v>
      </c>
      <c r="AM18" s="26">
        <f>'8'!AV39</f>
        <v>0</v>
      </c>
      <c r="AN18" s="25">
        <f>'8'!AW39</f>
        <v>0</v>
      </c>
      <c r="AO18" s="26">
        <f>'8'!AX39</f>
        <v>0</v>
      </c>
      <c r="AP18" s="25">
        <f>'8'!AY39</f>
        <v>0</v>
      </c>
      <c r="AQ18" s="26">
        <f>'8'!AZ39</f>
        <v>0</v>
      </c>
    </row>
    <row r="19" spans="1:43" ht="18.75" x14ac:dyDescent="0.25">
      <c r="A19" s="24" t="s">
        <v>48</v>
      </c>
      <c r="B19" s="25">
        <f ca="1">'9'!K39</f>
        <v>40000</v>
      </c>
      <c r="C19" s="26">
        <f ca="1">'9'!L39</f>
        <v>40000</v>
      </c>
      <c r="D19" s="25">
        <f>'9'!M39</f>
        <v>0</v>
      </c>
      <c r="E19" s="26">
        <f>'9'!N39</f>
        <v>40000</v>
      </c>
      <c r="F19" s="25">
        <f>'9'!O39</f>
        <v>0</v>
      </c>
      <c r="G19" s="26">
        <f>'9'!P39</f>
        <v>0</v>
      </c>
      <c r="H19" s="25">
        <f>'9'!Q39</f>
        <v>0</v>
      </c>
      <c r="I19" s="26">
        <f>'9'!R39</f>
        <v>0</v>
      </c>
      <c r="J19" s="25">
        <f>'9'!S39</f>
        <v>0</v>
      </c>
      <c r="K19" s="26">
        <f>'9'!T39</f>
        <v>0</v>
      </c>
      <c r="L19" s="25">
        <f>'9'!U39</f>
        <v>0</v>
      </c>
      <c r="M19" s="26">
        <f>'9'!V39</f>
        <v>0</v>
      </c>
      <c r="N19" s="25">
        <f>'9'!W39</f>
        <v>0</v>
      </c>
      <c r="O19" s="26">
        <f>'9'!X39</f>
        <v>0</v>
      </c>
      <c r="P19" s="25">
        <f>'9'!Y39</f>
        <v>40000</v>
      </c>
      <c r="Q19" s="26">
        <f>'9'!Z39</f>
        <v>0</v>
      </c>
      <c r="R19" s="25">
        <f>'9'!AA39</f>
        <v>0</v>
      </c>
      <c r="S19" s="26">
        <f>'9'!AB39</f>
        <v>0</v>
      </c>
      <c r="T19" s="25">
        <f>'9'!AC39</f>
        <v>0</v>
      </c>
      <c r="U19" s="26">
        <f>'9'!AD39</f>
        <v>0</v>
      </c>
      <c r="V19" s="25">
        <f>'9'!AE39</f>
        <v>0</v>
      </c>
      <c r="W19" s="26">
        <f>'9'!AF39</f>
        <v>0</v>
      </c>
      <c r="X19" s="25">
        <f>'9'!AG39</f>
        <v>0</v>
      </c>
      <c r="Y19" s="26">
        <f>'9'!AH39</f>
        <v>0</v>
      </c>
      <c r="Z19" s="25">
        <f>'9'!AI39</f>
        <v>0</v>
      </c>
      <c r="AA19" s="26">
        <f>'9'!AJ39</f>
        <v>0</v>
      </c>
      <c r="AB19" s="25">
        <f>'9'!AK39</f>
        <v>0</v>
      </c>
      <c r="AC19" s="26">
        <f>'9'!AL39</f>
        <v>0</v>
      </c>
      <c r="AD19" s="25">
        <f>'9'!AM39</f>
        <v>0</v>
      </c>
      <c r="AE19" s="26">
        <f>'9'!AN39</f>
        <v>0</v>
      </c>
      <c r="AF19" s="25">
        <f>'9'!AO39</f>
        <v>0</v>
      </c>
      <c r="AG19" s="26">
        <f>'9'!AP39</f>
        <v>0</v>
      </c>
      <c r="AH19" s="25">
        <f>'9'!AQ39</f>
        <v>0</v>
      </c>
      <c r="AI19" s="26">
        <f>'9'!AR39</f>
        <v>0</v>
      </c>
      <c r="AJ19" s="25">
        <f>'9'!AS39</f>
        <v>0</v>
      </c>
      <c r="AK19" s="26">
        <f>'9'!AT39</f>
        <v>0</v>
      </c>
      <c r="AL19" s="25">
        <f>'9'!AU39</f>
        <v>0</v>
      </c>
      <c r="AM19" s="26">
        <f>'9'!AV39</f>
        <v>0</v>
      </c>
      <c r="AN19" s="25">
        <f>'9'!AW39</f>
        <v>0</v>
      </c>
      <c r="AO19" s="26">
        <f>'9'!AX39</f>
        <v>0</v>
      </c>
      <c r="AP19" s="25">
        <f>'9'!AY39</f>
        <v>0</v>
      </c>
      <c r="AQ19" s="26">
        <f>'9'!AZ39</f>
        <v>0</v>
      </c>
    </row>
    <row r="20" spans="1:43" ht="18.75" x14ac:dyDescent="0.25">
      <c r="A20" s="24" t="s">
        <v>49</v>
      </c>
      <c r="B20" s="25">
        <f ca="1">'10'!K39</f>
        <v>50000</v>
      </c>
      <c r="C20" s="26">
        <f ca="1">'10'!L39</f>
        <v>50000</v>
      </c>
      <c r="D20" s="25">
        <f>'10'!M39</f>
        <v>0</v>
      </c>
      <c r="E20" s="26">
        <f>'10'!N39</f>
        <v>0</v>
      </c>
      <c r="F20" s="25">
        <f>'10'!O39</f>
        <v>0</v>
      </c>
      <c r="G20" s="26">
        <f>'10'!P39</f>
        <v>0</v>
      </c>
      <c r="H20" s="25">
        <f>'10'!Q39</f>
        <v>0</v>
      </c>
      <c r="I20" s="26">
        <f>'10'!R39</f>
        <v>0</v>
      </c>
      <c r="J20" s="25">
        <f>'10'!S39</f>
        <v>50000</v>
      </c>
      <c r="K20" s="26">
        <f>'10'!T39</f>
        <v>0</v>
      </c>
      <c r="L20" s="25">
        <f>'10'!U39</f>
        <v>0</v>
      </c>
      <c r="M20" s="26">
        <f>'10'!V39</f>
        <v>0</v>
      </c>
      <c r="N20" s="25">
        <f>'10'!W39</f>
        <v>0</v>
      </c>
      <c r="O20" s="26">
        <f>'10'!X39</f>
        <v>50000</v>
      </c>
      <c r="P20" s="25">
        <f>'10'!Y39</f>
        <v>0</v>
      </c>
      <c r="Q20" s="26">
        <f>'10'!Z39</f>
        <v>0</v>
      </c>
      <c r="R20" s="25">
        <f>'10'!AA39</f>
        <v>0</v>
      </c>
      <c r="S20" s="26">
        <f>'10'!AB39</f>
        <v>0</v>
      </c>
      <c r="T20" s="25">
        <f>'10'!AC39</f>
        <v>0</v>
      </c>
      <c r="U20" s="26">
        <f>'10'!AD39</f>
        <v>0</v>
      </c>
      <c r="V20" s="25">
        <f>'10'!AE39</f>
        <v>0</v>
      </c>
      <c r="W20" s="26">
        <f>'10'!AF39</f>
        <v>0</v>
      </c>
      <c r="X20" s="25">
        <f>'10'!AG39</f>
        <v>0</v>
      </c>
      <c r="Y20" s="26">
        <f>'10'!AH39</f>
        <v>0</v>
      </c>
      <c r="Z20" s="25">
        <f>'10'!AI39</f>
        <v>0</v>
      </c>
      <c r="AA20" s="26">
        <f>'10'!AJ39</f>
        <v>0</v>
      </c>
      <c r="AB20" s="25">
        <f>'10'!AK39</f>
        <v>0</v>
      </c>
      <c r="AC20" s="26">
        <f>'10'!AL39</f>
        <v>0</v>
      </c>
      <c r="AD20" s="25">
        <f>'10'!AM39</f>
        <v>0</v>
      </c>
      <c r="AE20" s="26">
        <f>'10'!AN39</f>
        <v>0</v>
      </c>
      <c r="AF20" s="25">
        <f>'10'!AO39</f>
        <v>0</v>
      </c>
      <c r="AG20" s="26">
        <f>'10'!AP39</f>
        <v>0</v>
      </c>
      <c r="AH20" s="25">
        <f>'10'!AQ39</f>
        <v>0</v>
      </c>
      <c r="AI20" s="26">
        <f>'10'!AR39</f>
        <v>0</v>
      </c>
      <c r="AJ20" s="25">
        <f>'10'!AS39</f>
        <v>0</v>
      </c>
      <c r="AK20" s="26">
        <f>'10'!AT39</f>
        <v>0</v>
      </c>
      <c r="AL20" s="25">
        <f>'10'!AU39</f>
        <v>0</v>
      </c>
      <c r="AM20" s="26">
        <f>'10'!AV39</f>
        <v>0</v>
      </c>
      <c r="AN20" s="25">
        <f>'10'!AW39</f>
        <v>0</v>
      </c>
      <c r="AO20" s="26">
        <f>'10'!AX39</f>
        <v>0</v>
      </c>
      <c r="AP20" s="25">
        <f>'10'!AY39</f>
        <v>0</v>
      </c>
      <c r="AQ20" s="26">
        <f>'10'!AZ39</f>
        <v>0</v>
      </c>
    </row>
    <row r="21" spans="1:43" ht="18.75" x14ac:dyDescent="0.25">
      <c r="A21" s="24" t="s">
        <v>50</v>
      </c>
      <c r="B21" s="25">
        <f ca="1">'11'!K39</f>
        <v>120000</v>
      </c>
      <c r="C21" s="26">
        <f ca="1">'11'!L39</f>
        <v>120000</v>
      </c>
      <c r="D21" s="25">
        <f>'11'!M39</f>
        <v>60000</v>
      </c>
      <c r="E21" s="26">
        <f>'11'!N39</f>
        <v>60000</v>
      </c>
      <c r="F21" s="25">
        <f>'11'!O39</f>
        <v>0</v>
      </c>
      <c r="G21" s="26">
        <f>'11'!P39</f>
        <v>0</v>
      </c>
      <c r="H21" s="25">
        <f>'11'!Q39</f>
        <v>0</v>
      </c>
      <c r="I21" s="26">
        <f>'11'!R39</f>
        <v>0</v>
      </c>
      <c r="J21" s="25">
        <f>'11'!S39</f>
        <v>0</v>
      </c>
      <c r="K21" s="26">
        <f>'11'!T39</f>
        <v>0</v>
      </c>
      <c r="L21" s="25">
        <f>'11'!U39</f>
        <v>0</v>
      </c>
      <c r="M21" s="26">
        <f>'11'!V39</f>
        <v>0</v>
      </c>
      <c r="N21" s="25">
        <f>'11'!W39</f>
        <v>0</v>
      </c>
      <c r="O21" s="26">
        <f>'11'!X39</f>
        <v>0</v>
      </c>
      <c r="P21" s="25">
        <f>'11'!Y39</f>
        <v>0</v>
      </c>
      <c r="Q21" s="26">
        <f>'11'!Z39</f>
        <v>0</v>
      </c>
      <c r="R21" s="25">
        <f>'11'!AA39</f>
        <v>0</v>
      </c>
      <c r="S21" s="26">
        <f>'11'!AB39</f>
        <v>0</v>
      </c>
      <c r="T21" s="25">
        <f>'11'!AC39</f>
        <v>0</v>
      </c>
      <c r="U21" s="26">
        <f>'11'!AD39</f>
        <v>0</v>
      </c>
      <c r="V21" s="25">
        <f>'11'!AE39</f>
        <v>0</v>
      </c>
      <c r="W21" s="26">
        <f>'11'!AF39</f>
        <v>60000</v>
      </c>
      <c r="X21" s="25">
        <f>'11'!AG39</f>
        <v>60000</v>
      </c>
      <c r="Y21" s="26">
        <f>'11'!AH39</f>
        <v>0</v>
      </c>
      <c r="Z21" s="25">
        <f>'11'!AI39</f>
        <v>0</v>
      </c>
      <c r="AA21" s="26">
        <f>'11'!AJ39</f>
        <v>0</v>
      </c>
      <c r="AB21" s="25">
        <f>'11'!AK39</f>
        <v>0</v>
      </c>
      <c r="AC21" s="26">
        <f>'11'!AL39</f>
        <v>0</v>
      </c>
      <c r="AD21" s="25">
        <f>'11'!AM39</f>
        <v>0</v>
      </c>
      <c r="AE21" s="26">
        <f>'11'!AN39</f>
        <v>0</v>
      </c>
      <c r="AF21" s="25">
        <f>'11'!AO39</f>
        <v>0</v>
      </c>
      <c r="AG21" s="26">
        <f>'11'!AP39</f>
        <v>0</v>
      </c>
      <c r="AH21" s="25">
        <f>'11'!AQ39</f>
        <v>0</v>
      </c>
      <c r="AI21" s="26">
        <f>'11'!AR39</f>
        <v>0</v>
      </c>
      <c r="AJ21" s="25">
        <f>'11'!AS39</f>
        <v>0</v>
      </c>
      <c r="AK21" s="26">
        <f>'11'!AT39</f>
        <v>0</v>
      </c>
      <c r="AL21" s="25">
        <f>'11'!AU39</f>
        <v>0</v>
      </c>
      <c r="AM21" s="26">
        <f>'11'!AV39</f>
        <v>0</v>
      </c>
      <c r="AN21" s="25">
        <f>'11'!AW39</f>
        <v>0</v>
      </c>
      <c r="AO21" s="26">
        <f>'11'!AX39</f>
        <v>0</v>
      </c>
      <c r="AP21" s="25">
        <f>'11'!AY39</f>
        <v>0</v>
      </c>
      <c r="AQ21" s="26">
        <f>'11'!AZ39</f>
        <v>0</v>
      </c>
    </row>
    <row r="22" spans="1:43" ht="18.75" x14ac:dyDescent="0.25">
      <c r="A22" s="24" t="s">
        <v>51</v>
      </c>
      <c r="B22" s="25">
        <f ca="1">'12'!K39</f>
        <v>362000</v>
      </c>
      <c r="C22" s="26">
        <f ca="1">'12'!L39</f>
        <v>362000</v>
      </c>
      <c r="D22" s="25">
        <f>'12'!M39</f>
        <v>90000</v>
      </c>
      <c r="E22" s="26">
        <f>'12'!N39</f>
        <v>50000</v>
      </c>
      <c r="F22" s="25">
        <f>'12'!O39</f>
        <v>50000</v>
      </c>
      <c r="G22" s="26">
        <f>'12'!P39</f>
        <v>120000</v>
      </c>
      <c r="H22" s="25">
        <f>'12'!Q39</f>
        <v>0</v>
      </c>
      <c r="I22" s="26">
        <f>'12'!R39</f>
        <v>192000</v>
      </c>
      <c r="J22" s="25">
        <f>'12'!S39</f>
        <v>0</v>
      </c>
      <c r="K22" s="26">
        <f>'12'!T39</f>
        <v>0</v>
      </c>
      <c r="L22" s="25">
        <f>'12'!U39</f>
        <v>102000</v>
      </c>
      <c r="M22" s="26">
        <f>'12'!V39</f>
        <v>0</v>
      </c>
      <c r="N22" s="25">
        <f>'12'!W39</f>
        <v>0</v>
      </c>
      <c r="O22" s="26">
        <f>'12'!X39</f>
        <v>0</v>
      </c>
      <c r="P22" s="25">
        <f>'12'!Y39</f>
        <v>0</v>
      </c>
      <c r="Q22" s="26">
        <f>'12'!Z39</f>
        <v>0</v>
      </c>
      <c r="R22" s="25">
        <f>'12'!AA39</f>
        <v>0</v>
      </c>
      <c r="S22" s="26">
        <f>'12'!AB39</f>
        <v>0</v>
      </c>
      <c r="T22" s="25">
        <f>'12'!AC39</f>
        <v>0</v>
      </c>
      <c r="U22" s="26">
        <f>'12'!AD39</f>
        <v>0</v>
      </c>
      <c r="V22" s="25">
        <f>'12'!AE39</f>
        <v>0</v>
      </c>
      <c r="W22" s="26">
        <f>'12'!AF39</f>
        <v>0</v>
      </c>
      <c r="X22" s="25">
        <f>'12'!AG39</f>
        <v>0</v>
      </c>
      <c r="Y22" s="26">
        <f>'12'!AH39</f>
        <v>0</v>
      </c>
      <c r="Z22" s="25">
        <f>'12'!AI39</f>
        <v>0</v>
      </c>
      <c r="AA22" s="26">
        <f>'12'!AJ39</f>
        <v>0</v>
      </c>
      <c r="AB22" s="25">
        <f>'12'!AK39</f>
        <v>0</v>
      </c>
      <c r="AC22" s="26">
        <f>'12'!AL39</f>
        <v>0</v>
      </c>
      <c r="AD22" s="25">
        <f>'12'!AM39</f>
        <v>120000</v>
      </c>
      <c r="AE22" s="26">
        <f>'12'!AN39</f>
        <v>0</v>
      </c>
      <c r="AF22" s="25">
        <f>'12'!AO39</f>
        <v>0</v>
      </c>
      <c r="AG22" s="26">
        <f>'12'!AP39</f>
        <v>0</v>
      </c>
      <c r="AH22" s="25">
        <f>'12'!AQ39</f>
        <v>0</v>
      </c>
      <c r="AI22" s="26">
        <f>'12'!AR39</f>
        <v>0</v>
      </c>
      <c r="AJ22" s="25">
        <f>'12'!AS39</f>
        <v>0</v>
      </c>
      <c r="AK22" s="26">
        <f>'12'!AT39</f>
        <v>0</v>
      </c>
      <c r="AL22" s="25">
        <f>'12'!AU39</f>
        <v>0</v>
      </c>
      <c r="AM22" s="26">
        <f>'12'!AV39</f>
        <v>0</v>
      </c>
      <c r="AN22" s="25">
        <f>'12'!AW39</f>
        <v>0</v>
      </c>
      <c r="AO22" s="26">
        <f>'12'!AX39</f>
        <v>0</v>
      </c>
      <c r="AP22" s="25">
        <f>'12'!AY39</f>
        <v>0</v>
      </c>
      <c r="AQ22" s="26">
        <f>'12'!AZ39</f>
        <v>0</v>
      </c>
    </row>
    <row r="23" spans="1:43" ht="18.75" x14ac:dyDescent="0.25">
      <c r="A23" s="24" t="s">
        <v>52</v>
      </c>
      <c r="B23" s="25">
        <f ca="1">'التسويات الجردية'!K39</f>
        <v>0</v>
      </c>
      <c r="C23" s="26">
        <f ca="1">'التسويات الجردية'!L39</f>
        <v>0</v>
      </c>
      <c r="D23" s="25">
        <f>'التسويات الجردية'!M39</f>
        <v>0</v>
      </c>
      <c r="E23" s="26">
        <f>'التسويات الجردية'!N39</f>
        <v>0</v>
      </c>
      <c r="F23" s="25">
        <f>'التسويات الجردية'!O39</f>
        <v>0</v>
      </c>
      <c r="G23" s="26">
        <f>'التسويات الجردية'!P39</f>
        <v>0</v>
      </c>
      <c r="H23" s="25">
        <f>'التسويات الجردية'!Q39</f>
        <v>0</v>
      </c>
      <c r="I23" s="26">
        <f>'التسويات الجردية'!R39</f>
        <v>0</v>
      </c>
      <c r="J23" s="25">
        <f>'التسويات الجردية'!S39</f>
        <v>0</v>
      </c>
      <c r="K23" s="26">
        <f>'التسويات الجردية'!T39</f>
        <v>0</v>
      </c>
      <c r="L23" s="25">
        <f>'التسويات الجردية'!U39</f>
        <v>0</v>
      </c>
      <c r="M23" s="26">
        <f>'التسويات الجردية'!V39</f>
        <v>0</v>
      </c>
      <c r="N23" s="25">
        <f>'التسويات الجردية'!W39</f>
        <v>0</v>
      </c>
      <c r="O23" s="26">
        <f>'التسويات الجردية'!X39</f>
        <v>0</v>
      </c>
      <c r="P23" s="25">
        <f>'التسويات الجردية'!Y39</f>
        <v>0</v>
      </c>
      <c r="Q23" s="26">
        <f>'التسويات الجردية'!Z39</f>
        <v>0</v>
      </c>
      <c r="R23" s="25">
        <f>'التسويات الجردية'!AA39</f>
        <v>0</v>
      </c>
      <c r="S23" s="26">
        <f>'التسويات الجردية'!AB39</f>
        <v>0</v>
      </c>
      <c r="T23" s="25">
        <f>'التسويات الجردية'!AC39</f>
        <v>0</v>
      </c>
      <c r="U23" s="26">
        <f>'التسويات الجردية'!AD39</f>
        <v>0</v>
      </c>
      <c r="V23" s="25">
        <f>'التسويات الجردية'!AE39</f>
        <v>0</v>
      </c>
      <c r="W23" s="26">
        <f>'التسويات الجردية'!AF39</f>
        <v>0</v>
      </c>
      <c r="X23" s="25">
        <f>'التسويات الجردية'!AG39</f>
        <v>0</v>
      </c>
      <c r="Y23" s="26">
        <f>'التسويات الجردية'!AH39</f>
        <v>0</v>
      </c>
      <c r="Z23" s="25">
        <f>'التسويات الجردية'!AI39</f>
        <v>0</v>
      </c>
      <c r="AA23" s="26">
        <f>'التسويات الجردية'!AJ39</f>
        <v>0</v>
      </c>
      <c r="AB23" s="25">
        <f>'التسويات الجردية'!AK39</f>
        <v>0</v>
      </c>
      <c r="AC23" s="26">
        <f>'التسويات الجردية'!AL39</f>
        <v>0</v>
      </c>
      <c r="AD23" s="25">
        <f>'التسويات الجردية'!AM39</f>
        <v>0</v>
      </c>
      <c r="AE23" s="26">
        <f>'التسويات الجردية'!AN39</f>
        <v>0</v>
      </c>
      <c r="AF23" s="25">
        <f>'التسويات الجردية'!AO39</f>
        <v>0</v>
      </c>
      <c r="AG23" s="26">
        <f>'التسويات الجردية'!AP39</f>
        <v>0</v>
      </c>
      <c r="AH23" s="25">
        <f>'التسويات الجردية'!AQ39</f>
        <v>0</v>
      </c>
      <c r="AI23" s="26">
        <f>'التسويات الجردية'!AR39</f>
        <v>0</v>
      </c>
      <c r="AJ23" s="25">
        <f>'التسويات الجردية'!AS39</f>
        <v>0</v>
      </c>
      <c r="AK23" s="26">
        <f>'التسويات الجردية'!AT39</f>
        <v>0</v>
      </c>
      <c r="AL23" s="25">
        <f>'التسويات الجردية'!AU39</f>
        <v>0</v>
      </c>
      <c r="AM23" s="26">
        <f>'التسويات الجردية'!AV39</f>
        <v>0</v>
      </c>
      <c r="AN23" s="25">
        <f>'التسويات الجردية'!AW39</f>
        <v>0</v>
      </c>
      <c r="AO23" s="26">
        <f>'التسويات الجردية'!AX39</f>
        <v>0</v>
      </c>
      <c r="AP23" s="25">
        <f>'التسويات الجردية'!AY39</f>
        <v>0</v>
      </c>
      <c r="AQ23" s="26">
        <f>'التسويات الجردية'!AZ39</f>
        <v>0</v>
      </c>
    </row>
    <row r="24" spans="1:43" ht="23.25" customHeight="1" x14ac:dyDescent="0.25">
      <c r="A24" s="24" t="s">
        <v>53</v>
      </c>
      <c r="B24" s="27">
        <f t="shared" ref="B24:AQ24" ca="1" si="0">SUM(B10:B23)</f>
        <v>2771000</v>
      </c>
      <c r="C24" s="28">
        <f t="shared" ca="1" si="0"/>
        <v>2771000</v>
      </c>
      <c r="D24" s="27">
        <f t="shared" si="0"/>
        <v>935000</v>
      </c>
      <c r="E24" s="28">
        <f t="shared" si="0"/>
        <v>519000</v>
      </c>
      <c r="F24" s="27">
        <f t="shared" si="0"/>
        <v>550000</v>
      </c>
      <c r="G24" s="28">
        <f t="shared" si="0"/>
        <v>240000</v>
      </c>
      <c r="H24" s="27">
        <f>SUM(H10:H23)</f>
        <v>0</v>
      </c>
      <c r="I24" s="28">
        <f t="shared" si="0"/>
        <v>637000</v>
      </c>
      <c r="J24" s="27">
        <f t="shared" si="0"/>
        <v>460000</v>
      </c>
      <c r="K24" s="28">
        <f t="shared" si="0"/>
        <v>0</v>
      </c>
      <c r="L24" s="27">
        <f t="shared" si="0"/>
        <v>152000</v>
      </c>
      <c r="M24" s="28">
        <f t="shared" si="0"/>
        <v>50000</v>
      </c>
      <c r="N24" s="27">
        <f t="shared" si="0"/>
        <v>125000</v>
      </c>
      <c r="O24" s="28">
        <f t="shared" si="0"/>
        <v>175000</v>
      </c>
      <c r="P24" s="27">
        <f t="shared" si="0"/>
        <v>40000</v>
      </c>
      <c r="Q24" s="28">
        <f t="shared" si="0"/>
        <v>0</v>
      </c>
      <c r="R24" s="27">
        <f t="shared" si="0"/>
        <v>0</v>
      </c>
      <c r="S24" s="28">
        <f t="shared" si="0"/>
        <v>1000000</v>
      </c>
      <c r="T24" s="27">
        <f t="shared" si="0"/>
        <v>0</v>
      </c>
      <c r="U24" s="28">
        <f t="shared" si="0"/>
        <v>0</v>
      </c>
      <c r="V24" s="27">
        <f t="shared" si="0"/>
        <v>0</v>
      </c>
      <c r="W24" s="28">
        <f t="shared" si="0"/>
        <v>150000</v>
      </c>
      <c r="X24" s="27">
        <f t="shared" si="0"/>
        <v>149000</v>
      </c>
      <c r="Y24" s="28">
        <f t="shared" si="0"/>
        <v>0</v>
      </c>
      <c r="Z24" s="27">
        <f t="shared" si="0"/>
        <v>0</v>
      </c>
      <c r="AA24" s="28">
        <f t="shared" si="0"/>
        <v>0</v>
      </c>
      <c r="AB24" s="27">
        <f t="shared" si="0"/>
        <v>0</v>
      </c>
      <c r="AC24" s="28">
        <f t="shared" si="0"/>
        <v>0</v>
      </c>
      <c r="AD24" s="27">
        <f t="shared" si="0"/>
        <v>360000</v>
      </c>
      <c r="AE24" s="28">
        <f t="shared" si="0"/>
        <v>0</v>
      </c>
      <c r="AF24" s="27">
        <f t="shared" si="0"/>
        <v>0</v>
      </c>
      <c r="AG24" s="28">
        <f t="shared" si="0"/>
        <v>0</v>
      </c>
      <c r="AH24" s="27">
        <f t="shared" si="0"/>
        <v>0</v>
      </c>
      <c r="AI24" s="28">
        <f t="shared" si="0"/>
        <v>0</v>
      </c>
      <c r="AJ24" s="27">
        <f t="shared" si="0"/>
        <v>0</v>
      </c>
      <c r="AK24" s="28">
        <f t="shared" si="0"/>
        <v>0</v>
      </c>
      <c r="AL24" s="27">
        <f t="shared" si="0"/>
        <v>0</v>
      </c>
      <c r="AM24" s="28">
        <f t="shared" si="0"/>
        <v>0</v>
      </c>
      <c r="AN24" s="27">
        <f t="shared" si="0"/>
        <v>0</v>
      </c>
      <c r="AO24" s="28">
        <f t="shared" si="0"/>
        <v>0</v>
      </c>
      <c r="AP24" s="27">
        <f t="shared" si="0"/>
        <v>0</v>
      </c>
      <c r="AQ24" s="28">
        <f t="shared" si="0"/>
        <v>0</v>
      </c>
    </row>
    <row r="26" spans="1:43" x14ac:dyDescent="0.25">
      <c r="O26" s="97"/>
    </row>
  </sheetData>
  <mergeCells count="22">
    <mergeCell ref="AL8:AM8"/>
    <mergeCell ref="AN8:AO8"/>
    <mergeCell ref="AP8:AQ8"/>
    <mergeCell ref="A8:A9"/>
    <mergeCell ref="Z8:AA8"/>
    <mergeCell ref="AB8:AC8"/>
    <mergeCell ref="AD8:AE8"/>
    <mergeCell ref="AF8:AG8"/>
    <mergeCell ref="AH8:AI8"/>
    <mergeCell ref="AJ8:AK8"/>
    <mergeCell ref="N8:O8"/>
    <mergeCell ref="P8:Q8"/>
    <mergeCell ref="R8:S8"/>
    <mergeCell ref="T8:U8"/>
    <mergeCell ref="V8:W8"/>
    <mergeCell ref="X8:Y8"/>
    <mergeCell ref="L8:M8"/>
    <mergeCell ref="B8:C8"/>
    <mergeCell ref="D8:E8"/>
    <mergeCell ref="F8:G8"/>
    <mergeCell ref="H8:I8"/>
    <mergeCell ref="J8:K8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rightToLeft="1" workbookViewId="0">
      <pane xSplit="7" ySplit="6" topLeftCell="H21" activePane="bottomRight" state="frozen"/>
      <selection activeCell="C17" sqref="C17"/>
      <selection pane="topRight" activeCell="C17" sqref="C17"/>
      <selection pane="bottomLeft" activeCell="C17" sqref="C17"/>
      <selection pane="bottomRight" activeCell="A33" sqref="A33"/>
    </sheetView>
  </sheetViews>
  <sheetFormatPr defaultRowHeight="15" x14ac:dyDescent="0.25"/>
  <cols>
    <col min="1" max="1" width="41.7109375" customWidth="1"/>
    <col min="2" max="2" width="11.140625" bestFit="1" customWidth="1"/>
    <col min="3" max="3" width="10.140625" bestFit="1" customWidth="1"/>
    <col min="4" max="6" width="13.28515625" bestFit="1" customWidth="1"/>
    <col min="7" max="7" width="18.28515625" bestFit="1" customWidth="1"/>
    <col min="11" max="11" width="11.5703125" bestFit="1" customWidth="1"/>
  </cols>
  <sheetData>
    <row r="1" spans="1:11" ht="21" x14ac:dyDescent="0.35">
      <c r="A1" s="179" t="str">
        <f>'الآستاذ العام '!A1</f>
        <v xml:space="preserve">أكاديمية أعمل بيزنس </v>
      </c>
    </row>
    <row r="2" spans="1:11" ht="21" x14ac:dyDescent="0.35">
      <c r="A2" s="179" t="str">
        <f>'الآستاذ العام '!A2</f>
        <v>شركة مساهمة مصرية (ش.م.م)</v>
      </c>
      <c r="K2" s="40"/>
    </row>
    <row r="3" spans="1:11" ht="21" x14ac:dyDescent="0.35">
      <c r="A3" s="179" t="str">
        <f>'الآستاذ العام '!A3</f>
        <v xml:space="preserve">الآدارة المالية </v>
      </c>
    </row>
    <row r="4" spans="1:11" ht="21" x14ac:dyDescent="0.35">
      <c r="A4" s="179" t="s">
        <v>58</v>
      </c>
    </row>
    <row r="5" spans="1:11" s="30" customFormat="1" ht="19.5" thickBot="1" x14ac:dyDescent="0.35">
      <c r="A5" s="29"/>
    </row>
    <row r="6" spans="1:11" ht="28.5" customHeight="1" x14ac:dyDescent="0.25">
      <c r="A6" s="206" t="s">
        <v>54</v>
      </c>
      <c r="B6" s="204" t="s">
        <v>55</v>
      </c>
      <c r="C6" s="204"/>
      <c r="D6" s="204" t="s">
        <v>56</v>
      </c>
      <c r="E6" s="204"/>
      <c r="F6" s="204" t="s">
        <v>57</v>
      </c>
      <c r="G6" s="205"/>
    </row>
    <row r="7" spans="1:11" x14ac:dyDescent="0.25">
      <c r="A7" s="207"/>
      <c r="B7" s="32" t="s">
        <v>32</v>
      </c>
      <c r="C7" s="33" t="s">
        <v>33</v>
      </c>
      <c r="D7" s="32" t="s">
        <v>32</v>
      </c>
      <c r="E7" s="33" t="s">
        <v>33</v>
      </c>
      <c r="F7" s="32" t="s">
        <v>32</v>
      </c>
      <c r="G7" s="33" t="s">
        <v>33</v>
      </c>
    </row>
    <row r="8" spans="1:11" ht="18.75" x14ac:dyDescent="0.3">
      <c r="A8" s="36" t="str">
        <f>'دليل الحسابات'!C9</f>
        <v>الخزينة</v>
      </c>
      <c r="B8" s="35">
        <f>INDEX('الآستاذ العام '!$B$10:$AQ$10,,MATCH('ميزان المراجعة'!A8,'الآستاذ العام '!$B$8:$AQ$8,0))</f>
        <v>0</v>
      </c>
      <c r="C8" s="33">
        <f>INDEX('الآستاذ العام '!$B$10:$AQ$10,,MATCH('ميزان المراجعة'!A8,'الآستاذ العام '!$B$8:$AQ$8,0)+1)</f>
        <v>0</v>
      </c>
      <c r="D8" s="32">
        <f>INDEX('الآستاذ العام '!$B$24:$AQ$24,,MATCH('ميزان المراجعة'!A8,'الآستاذ العام '!$B$8:$AQ$8,0))-B8</f>
        <v>935000</v>
      </c>
      <c r="E8" s="33">
        <f>INDEX('الآستاذ العام '!$B$24:$AQ$24,,MATCH('ميزان المراجعة'!A8,'الآستاذ العام '!$B$8:$AQ$8,0)+1)-C8</f>
        <v>519000</v>
      </c>
      <c r="F8" s="32">
        <f>IF(B8+D8&gt;C8+E8,(B8+D8)-(C8+E8),0)</f>
        <v>416000</v>
      </c>
      <c r="G8" s="33">
        <f>IF(C8+E8&gt;B8+D8,(C8+E8)-(B8+D8),0)</f>
        <v>0</v>
      </c>
    </row>
    <row r="9" spans="1:11" ht="18.75" x14ac:dyDescent="0.3">
      <c r="A9" s="36" t="str">
        <f>'دليل الحسابات'!C10</f>
        <v xml:space="preserve">البنك </v>
      </c>
      <c r="B9" s="35">
        <f>INDEX('الآستاذ العام '!$B$10:$AQ$10,,MATCH('ميزان المراجعة'!A9,'الآستاذ العام '!$B$8:$AQ$8,0))</f>
        <v>0</v>
      </c>
      <c r="C9" s="33">
        <f>INDEX('الآستاذ العام '!$B$10:$AQ$10,,MATCH('ميزان المراجعة'!A9,'الآستاذ العام '!$B$8:$AQ$8,0)+1)</f>
        <v>0</v>
      </c>
      <c r="D9" s="32">
        <f>INDEX('الآستاذ العام '!$B$24:$AQ$24,,MATCH('ميزان المراجعة'!A9,'الآستاذ العام '!$B$8:$AQ$8,0))-B9</f>
        <v>550000</v>
      </c>
      <c r="E9" s="33">
        <f>INDEX('الآستاذ العام '!$B$24:$AQ$24,,MATCH('ميزان المراجعة'!A9,'الآستاذ العام '!$B$8:$AQ$8,0)+1)-C9</f>
        <v>240000</v>
      </c>
      <c r="F9" s="32">
        <f t="shared" ref="F9:F27" si="0">IF(B9+D9&gt;C9+E9,(B9+D9)-(C9+E9),0)</f>
        <v>310000</v>
      </c>
      <c r="G9" s="33">
        <f t="shared" ref="G9:G27" si="1">IF(C9+E9&gt;B9+D9,(C9+E9)-(B9+D9),0)</f>
        <v>0</v>
      </c>
      <c r="K9" s="31"/>
    </row>
    <row r="10" spans="1:11" ht="18.75" x14ac:dyDescent="0.3">
      <c r="A10" s="36" t="str">
        <f>'دليل الحسابات'!C11</f>
        <v>المبيعات</v>
      </c>
      <c r="B10" s="35">
        <f>INDEX('الآستاذ العام '!$B$10:$AQ$10,,MATCH('ميزان المراجعة'!A10,'الآستاذ العام '!$B$8:$AQ$8,0))</f>
        <v>0</v>
      </c>
      <c r="C10" s="33">
        <f>INDEX('الآستاذ العام '!$B$10:$AQ$10,,MATCH('ميزان المراجعة'!A10,'الآستاذ العام '!$B$8:$AQ$8,0)+1)</f>
        <v>0</v>
      </c>
      <c r="D10" s="32">
        <f>INDEX('الآستاذ العام '!$B$24:$AQ$24,,MATCH('ميزان المراجعة'!A10,'الآستاذ العام '!$B$8:$AQ$8,0))-B10</f>
        <v>0</v>
      </c>
      <c r="E10" s="33">
        <f>INDEX('الآستاذ العام '!$B$24:$AQ$24,,MATCH('ميزان المراجعة'!A10,'الآستاذ العام '!$B$8:$AQ$8,0)+1)-C10</f>
        <v>637000</v>
      </c>
      <c r="F10" s="32">
        <f t="shared" si="0"/>
        <v>0</v>
      </c>
      <c r="G10" s="33">
        <f t="shared" si="1"/>
        <v>637000</v>
      </c>
      <c r="K10" s="31"/>
    </row>
    <row r="11" spans="1:11" ht="18.75" x14ac:dyDescent="0.3">
      <c r="A11" s="36" t="str">
        <f>'دليل الحسابات'!C12</f>
        <v xml:space="preserve">المشتريات </v>
      </c>
      <c r="B11" s="35">
        <f>INDEX('الآستاذ العام '!$B$10:$AQ$10,,MATCH('ميزان المراجعة'!A11,'الآستاذ العام '!$B$8:$AQ$8,0))</f>
        <v>0</v>
      </c>
      <c r="C11" s="33">
        <f>INDEX('الآستاذ العام '!$B$10:$AQ$10,,MATCH('ميزان المراجعة'!A11,'الآستاذ العام '!$B$8:$AQ$8,0)+1)</f>
        <v>0</v>
      </c>
      <c r="D11" s="32">
        <f>INDEX('الآستاذ العام '!$B$24:$AQ$24,,MATCH('ميزان المراجعة'!A11,'الآستاذ العام '!$B$8:$AQ$8,0))-B11</f>
        <v>460000</v>
      </c>
      <c r="E11" s="33">
        <f>INDEX('الآستاذ العام '!$B$24:$AQ$24,,MATCH('ميزان المراجعة'!A11,'الآستاذ العام '!$B$8:$AQ$8,0)+1)-C11</f>
        <v>0</v>
      </c>
      <c r="F11" s="32">
        <f t="shared" si="0"/>
        <v>460000</v>
      </c>
      <c r="G11" s="33">
        <f t="shared" si="1"/>
        <v>0</v>
      </c>
      <c r="K11" s="97"/>
    </row>
    <row r="12" spans="1:11" ht="18.75" x14ac:dyDescent="0.3">
      <c r="A12" s="36" t="str">
        <f>'دليل الحسابات'!C13</f>
        <v xml:space="preserve">العملاء </v>
      </c>
      <c r="B12" s="35">
        <f>INDEX('الآستاذ العام '!$B$10:$AQ$10,,MATCH('ميزان المراجعة'!A12,'الآستاذ العام '!$B$8:$AQ$8,0))</f>
        <v>0</v>
      </c>
      <c r="C12" s="33">
        <f>INDEX('الآستاذ العام '!$B$10:$AQ$10,,MATCH('ميزان المراجعة'!A12,'الآستاذ العام '!$B$8:$AQ$8,0)+1)</f>
        <v>0</v>
      </c>
      <c r="D12" s="32">
        <f>INDEX('الآستاذ العام '!$B$24:$AQ$24,,MATCH('ميزان المراجعة'!A12,'الآستاذ العام '!$B$8:$AQ$8,0))-B12</f>
        <v>152000</v>
      </c>
      <c r="E12" s="33">
        <f>INDEX('الآستاذ العام '!$B$24:$AQ$24,,MATCH('ميزان المراجعة'!A12,'الآستاذ العام '!$B$8:$AQ$8,0)+1)-C12</f>
        <v>50000</v>
      </c>
      <c r="F12" s="32">
        <f t="shared" si="0"/>
        <v>102000</v>
      </c>
      <c r="G12" s="33">
        <f t="shared" si="1"/>
        <v>0</v>
      </c>
      <c r="K12" s="31"/>
    </row>
    <row r="13" spans="1:11" ht="18.75" x14ac:dyDescent="0.3">
      <c r="A13" s="36" t="str">
        <f>'دليل الحسابات'!C14</f>
        <v xml:space="preserve">الموردون </v>
      </c>
      <c r="B13" s="35">
        <f>INDEX('الآستاذ العام '!$B$10:$AQ$10,,MATCH('ميزان المراجعة'!A13,'الآستاذ العام '!$B$8:$AQ$8,0))</f>
        <v>0</v>
      </c>
      <c r="C13" s="33">
        <f>INDEX('الآستاذ العام '!$B$10:$AQ$10,,MATCH('ميزان المراجعة'!A13,'الآستاذ العام '!$B$8:$AQ$8,0)+1)</f>
        <v>0</v>
      </c>
      <c r="D13" s="32">
        <f>INDEX('الآستاذ العام '!$B$24:$AQ$24,,MATCH('ميزان المراجعة'!A13,'الآستاذ العام '!$B$8:$AQ$8,0))-B13</f>
        <v>125000</v>
      </c>
      <c r="E13" s="33">
        <f>INDEX('الآستاذ العام '!$B$24:$AQ$24,,MATCH('ميزان المراجعة'!A13,'الآستاذ العام '!$B$8:$AQ$8,0)+1)-C13</f>
        <v>175000</v>
      </c>
      <c r="F13" s="32">
        <f t="shared" si="0"/>
        <v>0</v>
      </c>
      <c r="G13" s="33">
        <f t="shared" si="1"/>
        <v>50000</v>
      </c>
      <c r="K13" s="97"/>
    </row>
    <row r="14" spans="1:11" ht="18.75" x14ac:dyDescent="0.3">
      <c r="A14" s="36" t="str">
        <f>'دليل الحسابات'!C15</f>
        <v xml:space="preserve">جارى الشركاء </v>
      </c>
      <c r="B14" s="35">
        <f>INDEX('الآستاذ العام '!$B$10:$AQ$10,,MATCH('ميزان المراجعة'!A14,'الآستاذ العام '!$B$8:$AQ$8,0))</f>
        <v>0</v>
      </c>
      <c r="C14" s="33">
        <f>INDEX('الآستاذ العام '!$B$10:$AQ$10,,MATCH('ميزان المراجعة'!A14,'الآستاذ العام '!$B$8:$AQ$8,0)+1)</f>
        <v>0</v>
      </c>
      <c r="D14" s="32">
        <f>INDEX('الآستاذ العام '!$B$24:$AQ$24,,MATCH('ميزان المراجعة'!A14,'الآستاذ العام '!$B$8:$AQ$8,0))-B14</f>
        <v>40000</v>
      </c>
      <c r="E14" s="33">
        <f>INDEX('الآستاذ العام '!$B$24:$AQ$24,,MATCH('ميزان المراجعة'!A14,'الآستاذ العام '!$B$8:$AQ$8,0)+1)-C14</f>
        <v>0</v>
      </c>
      <c r="F14" s="32">
        <f t="shared" si="0"/>
        <v>40000</v>
      </c>
      <c r="G14" s="33">
        <f t="shared" si="1"/>
        <v>0</v>
      </c>
      <c r="K14" s="97"/>
    </row>
    <row r="15" spans="1:11" ht="18.75" x14ac:dyDescent="0.3">
      <c r="A15" s="36" t="str">
        <f>'دليل الحسابات'!C16</f>
        <v xml:space="preserve">رأس مال </v>
      </c>
      <c r="B15" s="35">
        <f>INDEX('الآستاذ العام '!$B$10:$AQ$10,,MATCH('ميزان المراجعة'!A15,'الآستاذ العام '!$B$8:$AQ$8,0))</f>
        <v>0</v>
      </c>
      <c r="C15" s="33">
        <f>INDEX('الآستاذ العام '!$B$10:$AQ$10,,MATCH('ميزان المراجعة'!A15,'الآستاذ العام '!$B$8:$AQ$8,0)+1)</f>
        <v>0</v>
      </c>
      <c r="D15" s="32">
        <f>INDEX('الآستاذ العام '!$B$24:$AQ$24,,MATCH('ميزان المراجعة'!A15,'الآستاذ العام '!$B$8:$AQ$8,0))-B15</f>
        <v>0</v>
      </c>
      <c r="E15" s="33">
        <f>INDEX('الآستاذ العام '!$B$24:$AQ$24,,MATCH('ميزان المراجعة'!A15,'الآستاذ العام '!$B$8:$AQ$8,0)+1)-C15</f>
        <v>1000000</v>
      </c>
      <c r="F15" s="32">
        <f t="shared" si="0"/>
        <v>0</v>
      </c>
      <c r="G15" s="33">
        <f t="shared" si="1"/>
        <v>1000000</v>
      </c>
    </row>
    <row r="16" spans="1:11" ht="18.75" x14ac:dyDescent="0.3">
      <c r="A16" s="36" t="str">
        <f>'دليل الحسابات'!C17</f>
        <v xml:space="preserve">المخزون </v>
      </c>
      <c r="B16" s="35">
        <f>INDEX('الآستاذ العام '!$B$10:$AQ$10,,MATCH('ميزان المراجعة'!A16,'الآستاذ العام '!$B$8:$AQ$8,0))</f>
        <v>0</v>
      </c>
      <c r="C16" s="33">
        <f>INDEX('الآستاذ العام '!$B$10:$AQ$10,,MATCH('ميزان المراجعة'!A16,'الآستاذ العام '!$B$8:$AQ$8,0)+1)</f>
        <v>0</v>
      </c>
      <c r="D16" s="32">
        <f>INDEX('الآستاذ العام '!$B$24:$AQ$24,,MATCH('ميزان المراجعة'!A16,'الآستاذ العام '!$B$8:$AQ$8,0))-B16</f>
        <v>0</v>
      </c>
      <c r="E16" s="33">
        <f>INDEX('الآستاذ العام '!$B$24:$AQ$24,,MATCH('ميزان المراجعة'!A16,'الآستاذ العام '!$B$8:$AQ$8,0)+1)-C16</f>
        <v>0</v>
      </c>
      <c r="F16" s="32">
        <f t="shared" si="0"/>
        <v>0</v>
      </c>
      <c r="G16" s="33">
        <f t="shared" si="1"/>
        <v>0</v>
      </c>
    </row>
    <row r="17" spans="1:7" ht="18.75" x14ac:dyDescent="0.3">
      <c r="A17" s="36" t="str">
        <f>'دليل الحسابات'!C18</f>
        <v>الايرادات</v>
      </c>
      <c r="B17" s="35">
        <f>INDEX('الآستاذ العام '!$B$10:$AQ$10,,MATCH('ميزان المراجعة'!A17,'الآستاذ العام '!$B$8:$AQ$8,0))</f>
        <v>0</v>
      </c>
      <c r="C17" s="33">
        <f>INDEX('الآستاذ العام '!$B$10:$AQ$10,,MATCH('ميزان المراجعة'!A17,'الآستاذ العام '!$B$8:$AQ$8,0)+1)</f>
        <v>0</v>
      </c>
      <c r="D17" s="32">
        <f>INDEX('الآستاذ العام '!$B$24:$AQ$24,,MATCH('ميزان المراجعة'!A17,'الآستاذ العام '!$B$8:$AQ$8,0))-B17</f>
        <v>0</v>
      </c>
      <c r="E17" s="33">
        <f>INDEX('الآستاذ العام '!$B$24:$AQ$24,,MATCH('ميزان المراجعة'!A17,'الآستاذ العام '!$B$8:$AQ$8,0)+1)-C17</f>
        <v>150000</v>
      </c>
      <c r="F17" s="32">
        <f t="shared" si="0"/>
        <v>0</v>
      </c>
      <c r="G17" s="33">
        <f t="shared" si="1"/>
        <v>150000</v>
      </c>
    </row>
    <row r="18" spans="1:7" ht="18.75" x14ac:dyDescent="0.3">
      <c r="A18" s="36" t="str">
        <f>'دليل الحسابات'!C19</f>
        <v xml:space="preserve">المصروفات </v>
      </c>
      <c r="B18" s="35">
        <f>INDEX('الآستاذ العام '!$B$10:$AQ$10,,MATCH('ميزان المراجعة'!A18,'الآستاذ العام '!$B$8:$AQ$8,0))</f>
        <v>0</v>
      </c>
      <c r="C18" s="33">
        <f>INDEX('الآستاذ العام '!$B$10:$AQ$10,,MATCH('ميزان المراجعة'!A18,'الآستاذ العام '!$B$8:$AQ$8,0)+1)</f>
        <v>0</v>
      </c>
      <c r="D18" s="32">
        <f>INDEX('الآستاذ العام '!$B$24:$AQ$24,,MATCH('ميزان المراجعة'!A18,'الآستاذ العام '!$B$8:$AQ$8,0))-B18</f>
        <v>149000</v>
      </c>
      <c r="E18" s="33">
        <f>INDEX('الآستاذ العام '!$B$24:$AQ$24,,MATCH('ميزان المراجعة'!A18,'الآستاذ العام '!$B$8:$AQ$8,0)+1)-C18</f>
        <v>0</v>
      </c>
      <c r="F18" s="32">
        <f t="shared" si="0"/>
        <v>149000</v>
      </c>
      <c r="G18" s="33">
        <f t="shared" si="1"/>
        <v>0</v>
      </c>
    </row>
    <row r="19" spans="1:7" ht="18.75" x14ac:dyDescent="0.3">
      <c r="A19" s="36" t="str">
        <f>'دليل الحسابات'!C20</f>
        <v xml:space="preserve">أرصدة مدينة أخرى </v>
      </c>
      <c r="B19" s="35">
        <f>INDEX('الآستاذ العام '!$B$10:$AQ$10,,MATCH('ميزان المراجعة'!A19,'الآستاذ العام '!$B$8:$AQ$8,0))</f>
        <v>0</v>
      </c>
      <c r="C19" s="33">
        <f>INDEX('الآستاذ العام '!$B$10:$AQ$10,,MATCH('ميزان المراجعة'!A19,'الآستاذ العام '!$B$8:$AQ$8,0)+1)</f>
        <v>0</v>
      </c>
      <c r="D19" s="32">
        <f>INDEX('الآستاذ العام '!$B$24:$AQ$24,,MATCH('ميزان المراجعة'!A19,'الآستاذ العام '!$B$8:$AQ$8,0))-B19</f>
        <v>0</v>
      </c>
      <c r="E19" s="33">
        <f>INDEX('الآستاذ العام '!$B$24:$AQ$24,,MATCH('ميزان المراجعة'!A19,'الآستاذ العام '!$B$8:$AQ$8,0)+1)-C19</f>
        <v>0</v>
      </c>
      <c r="F19" s="32">
        <f t="shared" si="0"/>
        <v>0</v>
      </c>
      <c r="G19" s="33">
        <f t="shared" si="1"/>
        <v>0</v>
      </c>
    </row>
    <row r="20" spans="1:7" ht="18.75" x14ac:dyDescent="0.3">
      <c r="A20" s="36" t="str">
        <f>'دليل الحسابات'!C21</f>
        <v xml:space="preserve">أرصدة دائنة أخرى </v>
      </c>
      <c r="B20" s="35">
        <f>INDEX('الآستاذ العام '!$B$10:$AQ$10,,MATCH('ميزان المراجعة'!A20,'الآستاذ العام '!$B$8:$AQ$8,0))</f>
        <v>0</v>
      </c>
      <c r="C20" s="33">
        <f>INDEX('الآستاذ العام '!$B$10:$AQ$10,,MATCH('ميزان المراجعة'!A20,'الآستاذ العام '!$B$8:$AQ$8,0)+1)</f>
        <v>0</v>
      </c>
      <c r="D20" s="32">
        <f>INDEX('الآستاذ العام '!$B$24:$AQ$24,,MATCH('ميزان المراجعة'!A20,'الآستاذ العام '!$B$8:$AQ$8,0))-B20</f>
        <v>0</v>
      </c>
      <c r="E20" s="33">
        <f>INDEX('الآستاذ العام '!$B$24:$AQ$24,,MATCH('ميزان المراجعة'!A20,'الآستاذ العام '!$B$8:$AQ$8,0)+1)-C20</f>
        <v>0</v>
      </c>
      <c r="F20" s="32">
        <f t="shared" si="0"/>
        <v>0</v>
      </c>
      <c r="G20" s="33">
        <f t="shared" si="1"/>
        <v>0</v>
      </c>
    </row>
    <row r="21" spans="1:7" ht="18.75" x14ac:dyDescent="0.3">
      <c r="A21" s="36" t="str">
        <f>'دليل الحسابات'!C22</f>
        <v xml:space="preserve">أصول ثابتة </v>
      </c>
      <c r="B21" s="35">
        <f>INDEX('الآستاذ العام '!$B$10:$AQ$10,,MATCH('ميزان المراجعة'!A21,'الآستاذ العام '!$B$8:$AQ$8,0))</f>
        <v>0</v>
      </c>
      <c r="C21" s="33">
        <f>INDEX('الآستاذ العام '!$B$10:$AQ$10,,MATCH('ميزان المراجعة'!A21,'الآستاذ العام '!$B$8:$AQ$8,0)+1)</f>
        <v>0</v>
      </c>
      <c r="D21" s="32">
        <f>INDEX('الآستاذ العام '!$B$24:$AQ$24,,MATCH('ميزان المراجعة'!A21,'الآستاذ العام '!$B$8:$AQ$8,0))-B21</f>
        <v>360000</v>
      </c>
      <c r="E21" s="33">
        <f>INDEX('الآستاذ العام '!$B$24:$AQ$24,,MATCH('ميزان المراجعة'!A21,'الآستاذ العام '!$B$8:$AQ$8,0)+1)-C21</f>
        <v>0</v>
      </c>
      <c r="F21" s="32">
        <f t="shared" si="0"/>
        <v>360000</v>
      </c>
      <c r="G21" s="33">
        <f t="shared" si="1"/>
        <v>0</v>
      </c>
    </row>
    <row r="22" spans="1:7" ht="18.75" x14ac:dyDescent="0.3">
      <c r="A22" s="36" t="str">
        <f>'دليل الحسابات'!C23</f>
        <v xml:space="preserve">أرباح مرحلة </v>
      </c>
      <c r="B22" s="35">
        <f>INDEX('الآستاذ العام '!$B$10:$AQ$10,,MATCH('ميزان المراجعة'!A22,'الآستاذ العام '!$B$8:$AQ$8,0))</f>
        <v>0</v>
      </c>
      <c r="C22" s="33">
        <f>INDEX('الآستاذ العام '!$B$10:$AQ$10,,MATCH('ميزان المراجعة'!A22,'الآستاذ العام '!$B$8:$AQ$8,0)+1)</f>
        <v>0</v>
      </c>
      <c r="D22" s="32">
        <f>INDEX('الآستاذ العام '!$B$24:$AQ$24,,MATCH('ميزان المراجعة'!A22,'الآستاذ العام '!$B$8:$AQ$8,0))-B22</f>
        <v>0</v>
      </c>
      <c r="E22" s="33">
        <f>INDEX('الآستاذ العام '!$B$24:$AQ$24,,MATCH('ميزان المراجعة'!A22,'الآستاذ العام '!$B$8:$AQ$8,0)+1)-C22</f>
        <v>0</v>
      </c>
      <c r="F22" s="32">
        <f t="shared" si="0"/>
        <v>0</v>
      </c>
      <c r="G22" s="33">
        <f t="shared" si="1"/>
        <v>0</v>
      </c>
    </row>
    <row r="23" spans="1:7" ht="18.75" x14ac:dyDescent="0.3">
      <c r="A23" s="36" t="str">
        <f>'دليل الحسابات'!C24</f>
        <v>ضريبة القيمة المضافة</v>
      </c>
      <c r="B23" s="35">
        <f>INDEX('الآستاذ العام '!$B$10:$AQ$10,,MATCH('ميزان المراجعة'!A23,'الآستاذ العام '!$B$8:$AQ$8,0))</f>
        <v>0</v>
      </c>
      <c r="C23" s="33">
        <f>INDEX('الآستاذ العام '!$B$10:$AQ$10,,MATCH('ميزان المراجعة'!A23,'الآستاذ العام '!$B$8:$AQ$8,0)+1)</f>
        <v>0</v>
      </c>
      <c r="D23" s="32">
        <f>INDEX('الآستاذ العام '!$B$24:$AQ$24,,MATCH('ميزان المراجعة'!A23,'الآستاذ العام '!$B$8:$AQ$8,0))-B23</f>
        <v>0</v>
      </c>
      <c r="E23" s="33">
        <f>INDEX('الآستاذ العام '!$B$24:$AQ$24,,MATCH('ميزان المراجعة'!A23,'الآستاذ العام '!$B$8:$AQ$8,0)+1)-C23</f>
        <v>0</v>
      </c>
      <c r="F23" s="32">
        <f t="shared" si="0"/>
        <v>0</v>
      </c>
      <c r="G23" s="33">
        <f t="shared" si="1"/>
        <v>0</v>
      </c>
    </row>
    <row r="24" spans="1:7" ht="18.75" x14ac:dyDescent="0.3">
      <c r="A24" s="36" t="str">
        <f>'دليل الحسابات'!C25</f>
        <v>التأمينات الآجتماعية</v>
      </c>
      <c r="B24" s="35">
        <f>INDEX('الآستاذ العام '!$B$10:$AQ$10,,MATCH('ميزان المراجعة'!A24,'الآستاذ العام '!$B$8:$AQ$8,0))</f>
        <v>0</v>
      </c>
      <c r="C24" s="33">
        <f>INDEX('الآستاذ العام '!$B$10:$AQ$10,,MATCH('ميزان المراجعة'!A24,'الآستاذ العام '!$B$8:$AQ$8,0)+1)</f>
        <v>0</v>
      </c>
      <c r="D24" s="32">
        <f>INDEX('الآستاذ العام '!$B$24:$AQ$24,,MATCH('ميزان المراجعة'!A24,'الآستاذ العام '!$B$8:$AQ$8,0))-B24</f>
        <v>0</v>
      </c>
      <c r="E24" s="33">
        <f>INDEX('الآستاذ العام '!$B$24:$AQ$24,,MATCH('ميزان المراجعة'!A24,'الآستاذ العام '!$B$8:$AQ$8,0)+1)-C24</f>
        <v>0</v>
      </c>
      <c r="F24" s="32">
        <f t="shared" si="0"/>
        <v>0</v>
      </c>
      <c r="G24" s="33">
        <f t="shared" si="1"/>
        <v>0</v>
      </c>
    </row>
    <row r="25" spans="1:7" ht="18.75" x14ac:dyDescent="0.3">
      <c r="A25" s="36" t="str">
        <f>'دليل الحسابات'!C26</f>
        <v>حساب 3</v>
      </c>
      <c r="B25" s="35">
        <f>INDEX('الآستاذ العام '!$B$10:$AQ$10,,MATCH('ميزان المراجعة'!A25,'الآستاذ العام '!$B$8:$AQ$8,0))</f>
        <v>0</v>
      </c>
      <c r="C25" s="33">
        <f>INDEX('الآستاذ العام '!$B$10:$AQ$10,,MATCH('ميزان المراجعة'!A25,'الآستاذ العام '!$B$8:$AQ$8,0)+1)</f>
        <v>0</v>
      </c>
      <c r="D25" s="32">
        <f>INDEX('الآستاذ العام '!$B$24:$AQ$24,,MATCH('ميزان المراجعة'!A25,'الآستاذ العام '!$B$8:$AQ$8,0))-B25</f>
        <v>0</v>
      </c>
      <c r="E25" s="33">
        <f>INDEX('الآستاذ العام '!$B$24:$AQ$24,,MATCH('ميزان المراجعة'!A25,'الآستاذ العام '!$B$8:$AQ$8,0)+1)-C25</f>
        <v>0</v>
      </c>
      <c r="F25" s="32">
        <f t="shared" si="0"/>
        <v>0</v>
      </c>
      <c r="G25" s="33">
        <f t="shared" si="1"/>
        <v>0</v>
      </c>
    </row>
    <row r="26" spans="1:7" ht="18.75" x14ac:dyDescent="0.3">
      <c r="A26" s="36" t="str">
        <f>'دليل الحسابات'!C27</f>
        <v>حساب 4</v>
      </c>
      <c r="B26" s="35">
        <f>INDEX('الآستاذ العام '!$B$10:$AQ$10,,MATCH('ميزان المراجعة'!A26,'الآستاذ العام '!$B$8:$AQ$8,0))</f>
        <v>0</v>
      </c>
      <c r="C26" s="33">
        <f>INDEX('الآستاذ العام '!$B$10:$AQ$10,,MATCH('ميزان المراجعة'!A26,'الآستاذ العام '!$B$8:$AQ$8,0)+1)</f>
        <v>0</v>
      </c>
      <c r="D26" s="32">
        <f>INDEX('الآستاذ العام '!$B$24:$AQ$24,,MATCH('ميزان المراجعة'!A26,'الآستاذ العام '!$B$8:$AQ$8,0))-B26</f>
        <v>0</v>
      </c>
      <c r="E26" s="33">
        <f>INDEX('الآستاذ العام '!$B$24:$AQ$24,,MATCH('ميزان المراجعة'!A26,'الآستاذ العام '!$B$8:$AQ$8,0)+1)-C26</f>
        <v>0</v>
      </c>
      <c r="F26" s="32">
        <f t="shared" si="0"/>
        <v>0</v>
      </c>
      <c r="G26" s="33">
        <f t="shared" si="1"/>
        <v>0</v>
      </c>
    </row>
    <row r="27" spans="1:7" ht="18.75" x14ac:dyDescent="0.3">
      <c r="A27" s="36" t="str">
        <f>'دليل الحسابات'!C28</f>
        <v>حساب 5</v>
      </c>
      <c r="B27" s="35">
        <f>INDEX('الآستاذ العام '!$B$10:$AQ$10,,MATCH('ميزان المراجعة'!A27,'الآستاذ العام '!$B$8:$AQ$8,0))</f>
        <v>0</v>
      </c>
      <c r="C27" s="33">
        <f>INDEX('الآستاذ العام '!$B$10:$AQ$10,,MATCH('ميزان المراجعة'!A27,'الآستاذ العام '!$B$8:$AQ$8,0)+1)</f>
        <v>0</v>
      </c>
      <c r="D27" s="32">
        <f>INDEX('الآستاذ العام '!$B$24:$AQ$24,,MATCH('ميزان المراجعة'!A27,'الآستاذ العام '!$B$8:$AQ$8,0))-B27</f>
        <v>0</v>
      </c>
      <c r="E27" s="33">
        <f>INDEX('الآستاذ العام '!$B$24:$AQ$24,,MATCH('ميزان المراجعة'!A27,'الآستاذ العام '!$B$8:$AQ$8,0)+1)-C27</f>
        <v>0</v>
      </c>
      <c r="F27" s="32">
        <f t="shared" si="0"/>
        <v>0</v>
      </c>
      <c r="G27" s="33">
        <f t="shared" si="1"/>
        <v>0</v>
      </c>
    </row>
    <row r="28" spans="1:7" ht="32.25" customHeight="1" thickBot="1" x14ac:dyDescent="0.3">
      <c r="A28" s="37" t="s">
        <v>53</v>
      </c>
      <c r="B28" s="38">
        <f>SUM(B8:B27)</f>
        <v>0</v>
      </c>
      <c r="C28" s="39">
        <f t="shared" ref="C28:F28" si="2">SUM(C8:C27)</f>
        <v>0</v>
      </c>
      <c r="D28" s="38">
        <f t="shared" si="2"/>
        <v>2771000</v>
      </c>
      <c r="E28" s="39">
        <f t="shared" si="2"/>
        <v>2771000</v>
      </c>
      <c r="F28" s="38">
        <f t="shared" si="2"/>
        <v>1837000</v>
      </c>
      <c r="G28" s="39">
        <f>SUM(G8:G27)</f>
        <v>1837000</v>
      </c>
    </row>
    <row r="29" spans="1:7" ht="15.75" thickBot="1" x14ac:dyDescent="0.3"/>
    <row r="30" spans="1:7" ht="14.25" customHeight="1" x14ac:dyDescent="0.25">
      <c r="B30" s="31">
        <f>B28-C28</f>
        <v>0</v>
      </c>
      <c r="C30" s="208" t="b">
        <f>B28=C28</f>
        <v>1</v>
      </c>
      <c r="D30" s="31">
        <f>D28-E28</f>
        <v>0</v>
      </c>
      <c r="E30" s="208" t="b">
        <f>D28=E28</f>
        <v>1</v>
      </c>
      <c r="F30" s="95"/>
      <c r="G30" s="208" t="b">
        <f>F28=G28</f>
        <v>1</v>
      </c>
    </row>
    <row r="31" spans="1:7" ht="15" customHeight="1" thickBot="1" x14ac:dyDescent="0.3">
      <c r="C31" s="209"/>
      <c r="E31" s="209"/>
      <c r="F31" s="96"/>
      <c r="G31" s="209"/>
    </row>
  </sheetData>
  <mergeCells count="7">
    <mergeCell ref="B6:C6"/>
    <mergeCell ref="D6:E6"/>
    <mergeCell ref="F6:G6"/>
    <mergeCell ref="A6:A7"/>
    <mergeCell ref="C30:C31"/>
    <mergeCell ref="E30:E31"/>
    <mergeCell ref="G30:G31"/>
  </mergeCells>
  <pageMargins left="0.7" right="0.7" top="0.75" bottom="0.75" header="0.3" footer="0.3"/>
  <pageSetup paperSize="9" orientation="portrait" r:id="rId1"/>
  <ignoredErrors>
    <ignoredError sqref="D30" 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showGridLines="0" rightToLeft="1" topLeftCell="A16" workbookViewId="0">
      <selection activeCell="A24" sqref="A24"/>
    </sheetView>
  </sheetViews>
  <sheetFormatPr defaultRowHeight="15" x14ac:dyDescent="0.25"/>
  <cols>
    <col min="1" max="1" width="41.140625" customWidth="1"/>
    <col min="2" max="2" width="14.5703125" customWidth="1"/>
    <col min="3" max="3" width="22.140625" customWidth="1"/>
    <col min="4" max="4" width="11" bestFit="1" customWidth="1"/>
  </cols>
  <sheetData>
    <row r="1" spans="1:4" ht="18.75" x14ac:dyDescent="0.3">
      <c r="A1" s="212" t="str">
        <f>'ميزان المراجعة'!A1</f>
        <v xml:space="preserve">أكاديمية أعمل بيزنس </v>
      </c>
      <c r="B1" s="212"/>
      <c r="C1" s="212"/>
    </row>
    <row r="2" spans="1:4" ht="20.25" x14ac:dyDescent="0.3">
      <c r="A2" s="212" t="s">
        <v>210</v>
      </c>
      <c r="B2" s="212"/>
      <c r="C2" s="212"/>
      <c r="D2" s="182"/>
    </row>
    <row r="3" spans="1:4" ht="20.25" x14ac:dyDescent="0.3">
      <c r="A3" s="212" t="s">
        <v>209</v>
      </c>
      <c r="B3" s="212"/>
      <c r="C3" s="212"/>
      <c r="D3" s="182"/>
    </row>
    <row r="4" spans="1:4" ht="26.25" thickBot="1" x14ac:dyDescent="0.3">
      <c r="A4" s="146"/>
      <c r="B4" s="147"/>
      <c r="C4" s="148"/>
      <c r="D4" s="148"/>
    </row>
    <row r="5" spans="1:4" ht="25.5" x14ac:dyDescent="0.25">
      <c r="A5" s="210" t="s">
        <v>197</v>
      </c>
      <c r="B5" s="165" t="s">
        <v>198</v>
      </c>
      <c r="C5" s="166">
        <v>42735</v>
      </c>
      <c r="D5" s="148"/>
    </row>
    <row r="6" spans="1:4" ht="25.5" x14ac:dyDescent="0.25">
      <c r="A6" s="211"/>
      <c r="B6" s="161" t="s">
        <v>199</v>
      </c>
      <c r="C6" s="167" t="s">
        <v>208</v>
      </c>
      <c r="D6" s="148"/>
    </row>
    <row r="7" spans="1:4" ht="25.5" x14ac:dyDescent="0.25">
      <c r="A7" s="168" t="s">
        <v>218</v>
      </c>
      <c r="B7" s="162"/>
      <c r="C7" s="174"/>
      <c r="D7" s="148"/>
    </row>
    <row r="8" spans="1:4" ht="26.25" x14ac:dyDescent="0.25">
      <c r="A8" s="169" t="s">
        <v>190</v>
      </c>
      <c r="B8" s="163" t="s">
        <v>200</v>
      </c>
      <c r="C8" s="173">
        <f>الاهلاك!I10</f>
        <v>313250</v>
      </c>
      <c r="D8" s="149"/>
    </row>
    <row r="9" spans="1:4" ht="26.25" thickBot="1" x14ac:dyDescent="0.3">
      <c r="A9" s="176" t="s">
        <v>222</v>
      </c>
      <c r="B9" s="164"/>
      <c r="C9" s="177">
        <f>SUM(C8)</f>
        <v>313250</v>
      </c>
      <c r="D9" s="148"/>
    </row>
    <row r="10" spans="1:4" ht="26.25" thickTop="1" x14ac:dyDescent="0.25">
      <c r="A10" s="168" t="s">
        <v>191</v>
      </c>
      <c r="B10" s="162"/>
      <c r="C10" s="174"/>
      <c r="D10" s="150"/>
    </row>
    <row r="11" spans="1:4" ht="26.25" x14ac:dyDescent="0.25">
      <c r="A11" s="169" t="s">
        <v>196</v>
      </c>
      <c r="B11" s="163"/>
      <c r="C11" s="173">
        <f>'ميزان المراجعة'!F8+'ميزان المراجعة'!F9</f>
        <v>726000</v>
      </c>
      <c r="D11" s="151"/>
    </row>
    <row r="12" spans="1:4" ht="26.25" x14ac:dyDescent="0.25">
      <c r="A12" s="169" t="s">
        <v>201</v>
      </c>
      <c r="B12" s="163"/>
      <c r="C12" s="173">
        <f>'ميزان المراجعة'!F12</f>
        <v>102000</v>
      </c>
      <c r="D12" s="151"/>
    </row>
    <row r="13" spans="1:4" ht="26.25" x14ac:dyDescent="0.25">
      <c r="A13" s="169" t="s">
        <v>211</v>
      </c>
      <c r="B13" s="163" t="s">
        <v>202</v>
      </c>
      <c r="C13" s="173">
        <f>'قائمة الدخل '!H8</f>
        <v>9000</v>
      </c>
      <c r="D13" s="151"/>
    </row>
    <row r="14" spans="1:4" ht="26.25" thickBot="1" x14ac:dyDescent="0.3">
      <c r="A14" s="176" t="s">
        <v>192</v>
      </c>
      <c r="B14" s="164"/>
      <c r="C14" s="177">
        <f>SUM(C11:C13)</f>
        <v>837000</v>
      </c>
      <c r="D14" s="148"/>
    </row>
    <row r="15" spans="1:4" ht="27" thickTop="1" thickBot="1" x14ac:dyDescent="0.3">
      <c r="A15" s="183" t="s">
        <v>223</v>
      </c>
      <c r="B15" s="164"/>
      <c r="C15" s="183">
        <f>C14+C9</f>
        <v>1150250</v>
      </c>
      <c r="D15" s="150"/>
    </row>
    <row r="16" spans="1:4" ht="26.25" thickTop="1" x14ac:dyDescent="0.25">
      <c r="A16" s="168" t="s">
        <v>193</v>
      </c>
      <c r="B16" s="162"/>
      <c r="C16" s="174"/>
      <c r="D16" s="150"/>
    </row>
    <row r="17" spans="1:4" ht="26.25" x14ac:dyDescent="0.25">
      <c r="A17" s="169" t="s">
        <v>194</v>
      </c>
      <c r="B17" s="163" t="s">
        <v>203</v>
      </c>
      <c r="C17" s="173">
        <v>0</v>
      </c>
      <c r="D17" s="151"/>
    </row>
    <row r="18" spans="1:4" ht="26.25" x14ac:dyDescent="0.25">
      <c r="A18" s="169" t="s">
        <v>204</v>
      </c>
      <c r="B18" s="163"/>
      <c r="C18" s="173">
        <f>'ميزان المراجعة'!G13</f>
        <v>50000</v>
      </c>
      <c r="D18" s="151"/>
    </row>
    <row r="19" spans="1:4" ht="26.25" thickBot="1" x14ac:dyDescent="0.3">
      <c r="A19" s="176" t="s">
        <v>195</v>
      </c>
      <c r="B19" s="164"/>
      <c r="C19" s="177">
        <f>SUM(C17:C18)</f>
        <v>50000</v>
      </c>
      <c r="D19" s="148"/>
    </row>
    <row r="20" spans="1:4" ht="27" thickTop="1" thickBot="1" x14ac:dyDescent="0.3">
      <c r="A20" s="183" t="s">
        <v>221</v>
      </c>
      <c r="B20" s="164"/>
      <c r="C20" s="183">
        <f>C19</f>
        <v>50000</v>
      </c>
      <c r="D20" s="150"/>
    </row>
    <row r="21" spans="1:4" ht="26.25" thickTop="1" x14ac:dyDescent="0.25">
      <c r="A21" s="168" t="s">
        <v>187</v>
      </c>
      <c r="B21" s="162"/>
      <c r="C21" s="174"/>
      <c r="D21" s="150"/>
    </row>
    <row r="22" spans="1:4" ht="26.25" x14ac:dyDescent="0.25">
      <c r="A22" s="169" t="s">
        <v>205</v>
      </c>
      <c r="B22" s="163" t="s">
        <v>206</v>
      </c>
      <c r="C22" s="173">
        <f>'ميزان المراجعة'!G15</f>
        <v>1000000</v>
      </c>
      <c r="D22" s="151"/>
    </row>
    <row r="23" spans="1:4" ht="26.25" x14ac:dyDescent="0.25">
      <c r="A23" s="170" t="s">
        <v>207</v>
      </c>
      <c r="B23" s="163"/>
      <c r="C23" s="173">
        <f>'قائمة الدخل '!C29</f>
        <v>140250</v>
      </c>
      <c r="D23" s="151"/>
    </row>
    <row r="24" spans="1:4" ht="26.25" x14ac:dyDescent="0.25">
      <c r="A24" s="184" t="s">
        <v>227</v>
      </c>
      <c r="B24" s="163"/>
      <c r="C24" s="178">
        <f>-'ميزان المراجعة'!F14</f>
        <v>-40000</v>
      </c>
      <c r="D24" s="149"/>
    </row>
    <row r="25" spans="1:4" ht="26.25" thickBot="1" x14ac:dyDescent="0.3">
      <c r="A25" s="183" t="s">
        <v>220</v>
      </c>
      <c r="B25" s="160"/>
      <c r="C25" s="183">
        <f>C22+C23+C24</f>
        <v>1100250</v>
      </c>
      <c r="D25" s="152"/>
    </row>
    <row r="26" spans="1:4" ht="27" thickTop="1" thickBot="1" x14ac:dyDescent="0.3">
      <c r="A26" s="183" t="s">
        <v>219</v>
      </c>
      <c r="B26" s="164"/>
      <c r="C26" s="183">
        <f>C25+C20</f>
        <v>1150250</v>
      </c>
      <c r="D26" s="150"/>
    </row>
    <row r="27" spans="1:4" ht="22.5" thickTop="1" thickBot="1" x14ac:dyDescent="0.4">
      <c r="A27" s="171"/>
      <c r="B27" s="172"/>
      <c r="C27" s="175"/>
    </row>
    <row r="28" spans="1:4" ht="21" x14ac:dyDescent="0.35">
      <c r="A28" s="153"/>
      <c r="B28" s="153"/>
      <c r="C28" s="153"/>
    </row>
    <row r="29" spans="1:4" ht="21" x14ac:dyDescent="0.35">
      <c r="A29" s="153"/>
      <c r="B29" s="153"/>
      <c r="C29" s="153"/>
    </row>
  </sheetData>
  <mergeCells count="4">
    <mergeCell ref="A5:A6"/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8"/>
  <sheetViews>
    <sheetView rightToLeft="1" workbookViewId="0">
      <pane ySplit="8" topLeftCell="A9" activePane="bottomLeft" state="frozen"/>
      <selection pane="bottomLeft" activeCell="E4" sqref="E4"/>
    </sheetView>
  </sheetViews>
  <sheetFormatPr defaultRowHeight="15" x14ac:dyDescent="0.25"/>
  <cols>
    <col min="2" max="2" width="9" customWidth="1"/>
    <col min="3" max="3" width="30.42578125" customWidth="1"/>
  </cols>
  <sheetData>
    <row r="2" spans="2:5" ht="21" x14ac:dyDescent="0.35">
      <c r="B2" s="179" t="s">
        <v>212</v>
      </c>
      <c r="C2" s="179"/>
      <c r="D2" s="179"/>
      <c r="E2" s="179"/>
    </row>
    <row r="3" spans="2:5" ht="21" x14ac:dyDescent="0.35">
      <c r="B3" s="179" t="s">
        <v>0</v>
      </c>
      <c r="C3" s="179"/>
      <c r="D3" s="179"/>
      <c r="E3" s="179"/>
    </row>
    <row r="4" spans="2:5" ht="21" x14ac:dyDescent="0.35">
      <c r="B4" s="180" t="s">
        <v>1</v>
      </c>
      <c r="C4" s="180"/>
      <c r="D4" s="180"/>
      <c r="E4" s="179"/>
    </row>
    <row r="5" spans="2:5" ht="21" x14ac:dyDescent="0.35">
      <c r="B5" s="179" t="s">
        <v>2</v>
      </c>
      <c r="C5" s="179"/>
      <c r="D5" s="179"/>
      <c r="E5" s="179"/>
    </row>
    <row r="7" spans="2:5" ht="15.75" thickBot="1" x14ac:dyDescent="0.3"/>
    <row r="8" spans="2:5" ht="26.25" customHeight="1" x14ac:dyDescent="0.25">
      <c r="B8" s="1" t="s">
        <v>3</v>
      </c>
      <c r="C8" s="2" t="s">
        <v>4</v>
      </c>
    </row>
    <row r="9" spans="2:5" ht="18.75" x14ac:dyDescent="0.3">
      <c r="B9" s="3">
        <v>1</v>
      </c>
      <c r="C9" s="4" t="s">
        <v>36</v>
      </c>
    </row>
    <row r="10" spans="2:5" ht="18.75" x14ac:dyDescent="0.3">
      <c r="B10" s="5">
        <v>2</v>
      </c>
      <c r="C10" s="6" t="s">
        <v>5</v>
      </c>
    </row>
    <row r="11" spans="2:5" ht="18.75" x14ac:dyDescent="0.3">
      <c r="B11" s="3">
        <v>3</v>
      </c>
      <c r="C11" s="4" t="s">
        <v>6</v>
      </c>
    </row>
    <row r="12" spans="2:5" ht="18.75" x14ac:dyDescent="0.3">
      <c r="B12" s="5">
        <v>4</v>
      </c>
      <c r="C12" s="6" t="s">
        <v>7</v>
      </c>
    </row>
    <row r="13" spans="2:5" ht="18.75" x14ac:dyDescent="0.3">
      <c r="B13" s="3">
        <v>5</v>
      </c>
      <c r="C13" s="4" t="s">
        <v>8</v>
      </c>
    </row>
    <row r="14" spans="2:5" ht="18.75" x14ac:dyDescent="0.3">
      <c r="B14" s="5">
        <v>6</v>
      </c>
      <c r="C14" s="6" t="s">
        <v>9</v>
      </c>
    </row>
    <row r="15" spans="2:5" ht="18.75" x14ac:dyDescent="0.3">
      <c r="B15" s="3">
        <v>7</v>
      </c>
      <c r="C15" s="4" t="s">
        <v>10</v>
      </c>
    </row>
    <row r="16" spans="2:5" ht="18.75" x14ac:dyDescent="0.3">
      <c r="B16" s="5">
        <v>8</v>
      </c>
      <c r="C16" s="6" t="s">
        <v>11</v>
      </c>
    </row>
    <row r="17" spans="2:8" ht="18.75" x14ac:dyDescent="0.3">
      <c r="B17" s="3">
        <v>9</v>
      </c>
      <c r="C17" s="4" t="s">
        <v>12</v>
      </c>
    </row>
    <row r="18" spans="2:8" ht="18.75" x14ac:dyDescent="0.3">
      <c r="B18" s="5">
        <v>10</v>
      </c>
      <c r="C18" s="6" t="s">
        <v>13</v>
      </c>
    </row>
    <row r="19" spans="2:8" ht="18.75" x14ac:dyDescent="0.3">
      <c r="B19" s="3">
        <v>11</v>
      </c>
      <c r="C19" s="4" t="s">
        <v>14</v>
      </c>
    </row>
    <row r="20" spans="2:8" ht="18.75" x14ac:dyDescent="0.3">
      <c r="B20" s="5">
        <v>12</v>
      </c>
      <c r="C20" s="6" t="s">
        <v>15</v>
      </c>
    </row>
    <row r="21" spans="2:8" ht="18.75" x14ac:dyDescent="0.3">
      <c r="B21" s="3">
        <v>13</v>
      </c>
      <c r="C21" s="4" t="s">
        <v>16</v>
      </c>
    </row>
    <row r="22" spans="2:8" ht="18.75" x14ac:dyDescent="0.3">
      <c r="B22" s="5">
        <v>14</v>
      </c>
      <c r="C22" s="6" t="s">
        <v>17</v>
      </c>
    </row>
    <row r="23" spans="2:8" ht="18.75" x14ac:dyDescent="0.3">
      <c r="B23" s="3">
        <v>15</v>
      </c>
      <c r="C23" s="4" t="s">
        <v>18</v>
      </c>
    </row>
    <row r="24" spans="2:8" ht="18.75" x14ac:dyDescent="0.3">
      <c r="B24" s="5">
        <v>16</v>
      </c>
      <c r="C24" s="6" t="s">
        <v>213</v>
      </c>
      <c r="H24" t="s">
        <v>22</v>
      </c>
    </row>
    <row r="25" spans="2:8" ht="18.75" x14ac:dyDescent="0.3">
      <c r="B25" s="3">
        <v>17</v>
      </c>
      <c r="C25" s="4" t="s">
        <v>37</v>
      </c>
    </row>
    <row r="26" spans="2:8" ht="18.75" x14ac:dyDescent="0.3">
      <c r="B26" s="5">
        <v>18</v>
      </c>
      <c r="C26" s="6" t="s">
        <v>19</v>
      </c>
    </row>
    <row r="27" spans="2:8" ht="18.75" x14ac:dyDescent="0.3">
      <c r="B27" s="3">
        <v>19</v>
      </c>
      <c r="C27" s="4" t="s">
        <v>20</v>
      </c>
    </row>
    <row r="28" spans="2:8" ht="18.75" x14ac:dyDescent="0.3">
      <c r="B28" s="5">
        <v>20</v>
      </c>
      <c r="C28" s="6" t="s">
        <v>21</v>
      </c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rightToLeft="1" workbookViewId="0">
      <pane xSplit="3" ySplit="8" topLeftCell="D26" activePane="bottomRight" state="frozen"/>
      <selection pane="topRight" activeCell="D1" sqref="D1"/>
      <selection pane="bottomLeft" activeCell="A9" sqref="A9"/>
      <selection pane="bottomRight" activeCell="C29" sqref="C29"/>
    </sheetView>
  </sheetViews>
  <sheetFormatPr defaultRowHeight="15" x14ac:dyDescent="0.25"/>
  <cols>
    <col min="1" max="1" width="41.42578125" customWidth="1"/>
    <col min="2" max="2" width="18.42578125" customWidth="1"/>
    <col min="3" max="3" width="21.42578125" customWidth="1"/>
    <col min="8" max="8" width="12.85546875" customWidth="1"/>
  </cols>
  <sheetData>
    <row r="1" spans="1:8" ht="18.75" x14ac:dyDescent="0.3">
      <c r="A1" s="212" t="str">
        <f>'12'!A1</f>
        <v xml:space="preserve">أكاديمية أعمل بيزنس </v>
      </c>
      <c r="B1" s="212"/>
    </row>
    <row r="2" spans="1:8" ht="18.75" x14ac:dyDescent="0.3">
      <c r="A2" s="212" t="str">
        <f>'12'!A2</f>
        <v>شركة مساهمة مصرية (ش.م.م)</v>
      </c>
      <c r="B2" s="212"/>
    </row>
    <row r="3" spans="1:8" ht="18.75" x14ac:dyDescent="0.3">
      <c r="A3" s="212" t="str">
        <f>'12'!A3</f>
        <v xml:space="preserve">الآدارة المالية </v>
      </c>
      <c r="B3" s="212"/>
    </row>
    <row r="4" spans="1:8" ht="18.75" x14ac:dyDescent="0.3">
      <c r="A4" s="212" t="s">
        <v>183</v>
      </c>
      <c r="B4" s="212"/>
    </row>
    <row r="5" spans="1:8" ht="15.75" thickBot="1" x14ac:dyDescent="0.3"/>
    <row r="6" spans="1:8" ht="24.75" thickBot="1" x14ac:dyDescent="0.3">
      <c r="A6" s="213" t="s">
        <v>156</v>
      </c>
      <c r="B6" s="214"/>
      <c r="C6" s="215"/>
    </row>
    <row r="7" spans="1:8" ht="18.75" thickBot="1" x14ac:dyDescent="0.3">
      <c r="A7" s="109"/>
      <c r="B7" s="110"/>
      <c r="C7" s="111"/>
    </row>
    <row r="8" spans="1:8" ht="26.25" thickBot="1" x14ac:dyDescent="0.3">
      <c r="A8" s="112" t="s">
        <v>157</v>
      </c>
      <c r="B8" s="101" t="s">
        <v>158</v>
      </c>
      <c r="C8" s="113" t="s">
        <v>159</v>
      </c>
      <c r="E8" s="138"/>
      <c r="F8" s="139" t="s">
        <v>184</v>
      </c>
      <c r="G8" s="140"/>
      <c r="H8" s="145">
        <v>9000</v>
      </c>
    </row>
    <row r="9" spans="1:8" ht="19.5" hidden="1" x14ac:dyDescent="0.4">
      <c r="A9" s="114" t="s">
        <v>6</v>
      </c>
      <c r="B9" s="102">
        <f>'ميزان المراجعة'!G10</f>
        <v>637000</v>
      </c>
      <c r="C9" s="115"/>
    </row>
    <row r="10" spans="1:8" ht="19.5" hidden="1" x14ac:dyDescent="0.4">
      <c r="A10" s="116" t="s">
        <v>160</v>
      </c>
      <c r="B10" s="142">
        <v>0</v>
      </c>
      <c r="C10" s="117"/>
    </row>
    <row r="11" spans="1:8" ht="20.25" thickBot="1" x14ac:dyDescent="0.45">
      <c r="A11" s="118" t="s">
        <v>161</v>
      </c>
      <c r="B11" s="103"/>
      <c r="C11" s="119">
        <f>B9-B10</f>
        <v>637000</v>
      </c>
    </row>
    <row r="12" spans="1:8" ht="19.5" x14ac:dyDescent="0.4">
      <c r="A12" s="120" t="s">
        <v>162</v>
      </c>
      <c r="B12" s="104"/>
      <c r="C12" s="121"/>
    </row>
    <row r="13" spans="1:8" ht="19.5" x14ac:dyDescent="0.4">
      <c r="A13" s="122" t="s">
        <v>163</v>
      </c>
      <c r="B13" s="105">
        <v>0</v>
      </c>
      <c r="C13" s="123"/>
    </row>
    <row r="14" spans="1:8" ht="19.5" x14ac:dyDescent="0.4">
      <c r="A14" s="122" t="s">
        <v>164</v>
      </c>
      <c r="B14" s="105">
        <f>'ميزان المراجعة'!F11</f>
        <v>460000</v>
      </c>
      <c r="C14" s="123"/>
    </row>
    <row r="15" spans="1:8" ht="19.5" x14ac:dyDescent="0.4">
      <c r="A15" s="122" t="s">
        <v>165</v>
      </c>
      <c r="B15" s="142">
        <v>0</v>
      </c>
      <c r="C15" s="123"/>
    </row>
    <row r="16" spans="1:8" ht="19.5" x14ac:dyDescent="0.4">
      <c r="A16" s="122" t="s">
        <v>166</v>
      </c>
      <c r="B16" s="105">
        <f>B14-B15</f>
        <v>460000</v>
      </c>
      <c r="C16" s="123"/>
    </row>
    <row r="17" spans="1:3" ht="19.5" x14ac:dyDescent="0.4">
      <c r="A17" s="122" t="s">
        <v>167</v>
      </c>
      <c r="B17" s="105">
        <f>B13+B16</f>
        <v>460000</v>
      </c>
      <c r="C17" s="123"/>
    </row>
    <row r="18" spans="1:3" ht="19.5" x14ac:dyDescent="0.4">
      <c r="A18" s="122" t="s">
        <v>168</v>
      </c>
      <c r="B18" s="142">
        <f>H8</f>
        <v>9000</v>
      </c>
      <c r="C18" s="123"/>
    </row>
    <row r="19" spans="1:3" ht="19.5" x14ac:dyDescent="0.4">
      <c r="A19" s="124" t="s">
        <v>162</v>
      </c>
      <c r="B19" s="141"/>
      <c r="C19" s="125">
        <f>B17-B18</f>
        <v>451000</v>
      </c>
    </row>
    <row r="20" spans="1:3" ht="20.25" thickBot="1" x14ac:dyDescent="0.45">
      <c r="A20" s="118" t="s">
        <v>169</v>
      </c>
      <c r="B20" s="103"/>
      <c r="C20" s="119">
        <f>C11-C19</f>
        <v>186000</v>
      </c>
    </row>
    <row r="21" spans="1:3" ht="19.5" x14ac:dyDescent="0.4">
      <c r="A21" s="126" t="s">
        <v>170</v>
      </c>
      <c r="B21" s="106"/>
      <c r="C21" s="127"/>
    </row>
    <row r="22" spans="1:3" ht="19.5" x14ac:dyDescent="0.4">
      <c r="A22" s="128" t="s">
        <v>171</v>
      </c>
      <c r="B22" s="142">
        <f>'ميزان المراجعة'!F18</f>
        <v>149000</v>
      </c>
      <c r="C22" s="129"/>
    </row>
    <row r="23" spans="1:3" ht="20.25" x14ac:dyDescent="0.4">
      <c r="A23" s="130" t="s">
        <v>172</v>
      </c>
      <c r="B23" s="107">
        <v>0</v>
      </c>
      <c r="C23" s="131"/>
    </row>
    <row r="24" spans="1:3" ht="20.25" thickBot="1" x14ac:dyDescent="0.45">
      <c r="A24" s="118" t="s">
        <v>173</v>
      </c>
      <c r="B24" s="103"/>
      <c r="C24" s="144">
        <f>B22+B23</f>
        <v>149000</v>
      </c>
    </row>
    <row r="25" spans="1:3" ht="20.25" thickBot="1" x14ac:dyDescent="0.45">
      <c r="A25" s="118" t="s">
        <v>174</v>
      </c>
      <c r="B25" s="103"/>
      <c r="C25" s="119">
        <f>C20-C24</f>
        <v>37000</v>
      </c>
    </row>
    <row r="26" spans="1:3" ht="19.5" x14ac:dyDescent="0.4">
      <c r="A26" s="132" t="s">
        <v>175</v>
      </c>
      <c r="B26" s="108">
        <f>'ميزان المراجعة'!G17</f>
        <v>150000</v>
      </c>
      <c r="C26" s="133"/>
    </row>
    <row r="27" spans="1:3" ht="19.5" x14ac:dyDescent="0.4">
      <c r="A27" s="124" t="s">
        <v>176</v>
      </c>
      <c r="B27" s="142">
        <f>الاهلاك!H10</f>
        <v>46750</v>
      </c>
      <c r="C27" s="143"/>
    </row>
    <row r="28" spans="1:3" ht="20.25" thickBot="1" x14ac:dyDescent="0.45">
      <c r="A28" s="118" t="s">
        <v>177</v>
      </c>
      <c r="B28" s="103"/>
      <c r="C28" s="119">
        <f>B26-B27</f>
        <v>103250</v>
      </c>
    </row>
    <row r="29" spans="1:3" ht="20.25" thickBot="1" x14ac:dyDescent="0.45">
      <c r="A29" s="118" t="s">
        <v>178</v>
      </c>
      <c r="B29" s="103"/>
      <c r="C29" s="159">
        <f>C25+C28</f>
        <v>140250</v>
      </c>
    </row>
    <row r="30" spans="1:3" ht="19.5" x14ac:dyDescent="0.4">
      <c r="A30" s="134" t="s">
        <v>179</v>
      </c>
      <c r="B30" s="135"/>
      <c r="C30" s="142">
        <f>C29*22.5%</f>
        <v>31556.25</v>
      </c>
    </row>
    <row r="31" spans="1:3" ht="20.25" thickBot="1" x14ac:dyDescent="0.45">
      <c r="A31" s="118" t="s">
        <v>180</v>
      </c>
      <c r="B31" s="103"/>
      <c r="C31" s="119">
        <f>C29-C30</f>
        <v>108693.75</v>
      </c>
    </row>
    <row r="32" spans="1:3" ht="19.5" x14ac:dyDescent="0.4">
      <c r="A32" s="134" t="s">
        <v>181</v>
      </c>
      <c r="B32" s="137"/>
      <c r="C32" s="136">
        <v>0</v>
      </c>
    </row>
    <row r="33" spans="1:3" ht="20.25" thickBot="1" x14ac:dyDescent="0.45">
      <c r="A33" s="118" t="s">
        <v>182</v>
      </c>
      <c r="B33" s="103"/>
      <c r="C33" s="119">
        <f>C31+C32</f>
        <v>108693.75</v>
      </c>
    </row>
  </sheetData>
  <mergeCells count="5">
    <mergeCell ref="A1:B1"/>
    <mergeCell ref="A2:B2"/>
    <mergeCell ref="A3:B3"/>
    <mergeCell ref="A4:B4"/>
    <mergeCell ref="A6:C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8"/>
  <sheetViews>
    <sheetView rightToLeft="1" zoomScale="90" zoomScaleNormal="90" workbookViewId="0">
      <selection activeCell="N3" sqref="N3"/>
    </sheetView>
  </sheetViews>
  <sheetFormatPr defaultRowHeight="15" x14ac:dyDescent="0.25"/>
  <cols>
    <col min="1" max="1" width="6.140625" customWidth="1"/>
    <col min="2" max="2" width="21" customWidth="1"/>
    <col min="4" max="4" width="18.85546875" customWidth="1"/>
    <col min="12" max="12" width="2.7109375" customWidth="1"/>
    <col min="13" max="13" width="2.28515625" customWidth="1"/>
    <col min="14" max="14" width="13.7109375" customWidth="1"/>
    <col min="16" max="16" width="2.140625" customWidth="1"/>
    <col min="19" max="19" width="1.5703125" style="30" customWidth="1"/>
    <col min="20" max="20" width="12.140625" style="30" bestFit="1" customWidth="1"/>
    <col min="21" max="21" width="16.5703125" bestFit="1" customWidth="1"/>
    <col min="22" max="22" width="11.140625" bestFit="1" customWidth="1"/>
  </cols>
  <sheetData>
    <row r="1" spans="1:22" ht="18.75" x14ac:dyDescent="0.3">
      <c r="A1" s="212" t="str">
        <f>'ميزان المراجعة'!A1</f>
        <v xml:space="preserve">أكاديمية أعمل بيزنس </v>
      </c>
      <c r="B1" s="212"/>
      <c r="C1" s="212"/>
      <c r="D1" s="212"/>
    </row>
    <row r="2" spans="1:22" ht="18.75" x14ac:dyDescent="0.3">
      <c r="A2" s="212" t="str">
        <f>'ميزان المراجعة'!A2</f>
        <v>شركة مساهمة مصرية (ش.م.م)</v>
      </c>
      <c r="B2" s="212"/>
      <c r="C2" s="212"/>
      <c r="D2" s="212"/>
    </row>
    <row r="3" spans="1:22" ht="18.75" x14ac:dyDescent="0.3">
      <c r="A3" s="212" t="str">
        <f>'ميزان المراجعة'!A3</f>
        <v xml:space="preserve">الآدارة المالية </v>
      </c>
      <c r="B3" s="212"/>
      <c r="C3" s="212"/>
      <c r="D3" s="212"/>
    </row>
    <row r="4" spans="1:22" ht="18.75" x14ac:dyDescent="0.3">
      <c r="A4" s="212" t="s">
        <v>66</v>
      </c>
      <c r="B4" s="212"/>
      <c r="C4" s="212"/>
      <c r="D4" s="212"/>
    </row>
    <row r="6" spans="1:22" ht="15.75" thickBot="1" x14ac:dyDescent="0.3"/>
    <row r="7" spans="1:22" ht="29.25" customHeight="1" thickBot="1" x14ac:dyDescent="0.3">
      <c r="A7" s="44" t="s">
        <v>67</v>
      </c>
      <c r="B7" s="45" t="s">
        <v>24</v>
      </c>
      <c r="C7" s="45" t="s">
        <v>38</v>
      </c>
      <c r="D7" s="45" t="s">
        <v>60</v>
      </c>
      <c r="E7" s="45" t="s">
        <v>61</v>
      </c>
      <c r="F7" s="45" t="s">
        <v>62</v>
      </c>
      <c r="G7" s="45" t="s">
        <v>53</v>
      </c>
      <c r="H7" s="45" t="s">
        <v>63</v>
      </c>
      <c r="I7" s="45" t="s">
        <v>64</v>
      </c>
      <c r="J7" s="45" t="s">
        <v>65</v>
      </c>
      <c r="K7" s="46" t="s">
        <v>68</v>
      </c>
      <c r="L7" s="60"/>
      <c r="M7" s="60"/>
      <c r="N7" s="50" t="s">
        <v>60</v>
      </c>
      <c r="O7" s="51" t="s">
        <v>68</v>
      </c>
      <c r="Q7" s="61" t="s">
        <v>38</v>
      </c>
      <c r="R7" s="61" t="s">
        <v>70</v>
      </c>
      <c r="S7" s="62"/>
      <c r="T7" s="61" t="s">
        <v>71</v>
      </c>
      <c r="U7" s="61" t="s">
        <v>72</v>
      </c>
      <c r="V7" s="61" t="s">
        <v>28</v>
      </c>
    </row>
    <row r="8" spans="1:22" x14ac:dyDescent="0.25">
      <c r="A8" s="42">
        <v>1</v>
      </c>
      <c r="B8" s="71">
        <v>42736</v>
      </c>
      <c r="C8" s="41">
        <f>MONTH(B8)</f>
        <v>1</v>
      </c>
      <c r="D8" s="41"/>
      <c r="E8" s="41"/>
      <c r="F8" s="41">
        <f>E8*13%</f>
        <v>0</v>
      </c>
      <c r="G8" s="41">
        <f>E8+F8</f>
        <v>0</v>
      </c>
      <c r="H8" s="41"/>
      <c r="I8" s="41">
        <f>G8-H8</f>
        <v>0</v>
      </c>
      <c r="J8" s="41"/>
      <c r="K8" s="43">
        <f>I8-J8</f>
        <v>0</v>
      </c>
      <c r="L8" s="60"/>
      <c r="M8" s="60"/>
      <c r="N8" s="52" t="s">
        <v>155</v>
      </c>
      <c r="O8" s="53">
        <f>SUMIF($D$8:$D$107,N8,$K$8:$K$107)</f>
        <v>0</v>
      </c>
      <c r="Q8" s="63">
        <v>1</v>
      </c>
      <c r="R8" s="63">
        <f>SUMIF($C$8:$C$107,Q8,$K$8:$K$107)</f>
        <v>0</v>
      </c>
      <c r="S8" s="62"/>
      <c r="T8" s="66">
        <f>'الآستاذ العام '!L11-'الآستاذ العام '!M11</f>
        <v>0</v>
      </c>
      <c r="U8" s="65" t="str">
        <f>IF(R8&gt;T8,"التحليلى أكبر من المركزية",IF(R8&lt;T8,"المركزية أكبر من التحليلى ",""))</f>
        <v/>
      </c>
      <c r="V8" s="64">
        <f>IF(R8&gt;T8,R8-T8,IF(R8&lt;T8,T8-R8,0))</f>
        <v>0</v>
      </c>
    </row>
    <row r="9" spans="1:22" x14ac:dyDescent="0.25">
      <c r="A9" s="42">
        <v>2</v>
      </c>
      <c r="B9" s="71">
        <v>42737</v>
      </c>
      <c r="C9" s="41">
        <f t="shared" ref="C9:C72" si="0">MONTH(B9)</f>
        <v>1</v>
      </c>
      <c r="D9" s="41"/>
      <c r="E9" s="41"/>
      <c r="F9" s="41">
        <f t="shared" ref="F9:F72" si="1">E9*13%</f>
        <v>0</v>
      </c>
      <c r="G9" s="41">
        <f t="shared" ref="G9:G72" si="2">E9+F9</f>
        <v>0</v>
      </c>
      <c r="H9" s="41"/>
      <c r="I9" s="41">
        <f t="shared" ref="I9:I72" si="3">G9-H9</f>
        <v>0</v>
      </c>
      <c r="J9" s="41"/>
      <c r="K9" s="43">
        <f t="shared" ref="K9:K72" si="4">I9-J9</f>
        <v>0</v>
      </c>
      <c r="L9" s="60"/>
      <c r="M9" s="60"/>
      <c r="N9" s="54"/>
      <c r="O9" s="55">
        <f t="shared" ref="O9:O72" si="5">SUMIF($D$8:$D$107,N9,$K$8:$K$107)</f>
        <v>0</v>
      </c>
      <c r="Q9" s="63">
        <v>2</v>
      </c>
      <c r="R9" s="63">
        <f t="shared" ref="R9:R19" si="6">SUMIF($C$8:$C$107,Q9,$K$8:$K$107)</f>
        <v>0</v>
      </c>
      <c r="S9" s="62"/>
      <c r="T9" s="66">
        <f>'الآستاذ العام '!L12-'الآستاذ العام '!M12</f>
        <v>50000</v>
      </c>
      <c r="U9" s="65" t="str">
        <f t="shared" ref="U9:U18" si="7">IF(R9&gt;T9,"التحليلى أكبر من المركزية",IF(R9&lt;T9,"المركزية أكبر من التحليلى ",""))</f>
        <v xml:space="preserve">المركزية أكبر من التحليلى </v>
      </c>
      <c r="V9" s="64">
        <f t="shared" ref="V9:V19" si="8">IF(R9&gt;T9,R9-T9,IF(R9&lt;T9,T9-R9,0))</f>
        <v>50000</v>
      </c>
    </row>
    <row r="10" spans="1:22" x14ac:dyDescent="0.25">
      <c r="A10" s="42">
        <v>3</v>
      </c>
      <c r="B10" s="71">
        <v>42796</v>
      </c>
      <c r="C10" s="41">
        <f t="shared" si="0"/>
        <v>3</v>
      </c>
      <c r="D10" s="41"/>
      <c r="E10" s="41"/>
      <c r="F10" s="41">
        <f t="shared" si="1"/>
        <v>0</v>
      </c>
      <c r="G10" s="41">
        <f t="shared" si="2"/>
        <v>0</v>
      </c>
      <c r="H10" s="41"/>
      <c r="I10" s="41">
        <f t="shared" si="3"/>
        <v>0</v>
      </c>
      <c r="J10" s="41"/>
      <c r="K10" s="43">
        <f t="shared" si="4"/>
        <v>0</v>
      </c>
      <c r="L10" s="60"/>
      <c r="M10" s="60"/>
      <c r="N10" s="54"/>
      <c r="O10" s="55">
        <f t="shared" si="5"/>
        <v>0</v>
      </c>
      <c r="Q10" s="63">
        <v>3</v>
      </c>
      <c r="R10" s="63">
        <f t="shared" si="6"/>
        <v>0</v>
      </c>
      <c r="S10" s="62"/>
      <c r="T10" s="66">
        <f>'الآستاذ العام '!L13-'الآستاذ العام '!M13</f>
        <v>0</v>
      </c>
      <c r="U10" s="65" t="str">
        <f t="shared" si="7"/>
        <v/>
      </c>
      <c r="V10" s="64">
        <f t="shared" si="8"/>
        <v>0</v>
      </c>
    </row>
    <row r="11" spans="1:22" x14ac:dyDescent="0.25">
      <c r="A11" s="42">
        <v>4</v>
      </c>
      <c r="B11" s="71"/>
      <c r="C11" s="41">
        <f t="shared" si="0"/>
        <v>1</v>
      </c>
      <c r="D11" s="41"/>
      <c r="E11" s="41"/>
      <c r="F11" s="41">
        <f t="shared" si="1"/>
        <v>0</v>
      </c>
      <c r="G11" s="41">
        <f t="shared" si="2"/>
        <v>0</v>
      </c>
      <c r="H11" s="41"/>
      <c r="I11" s="41">
        <f t="shared" si="3"/>
        <v>0</v>
      </c>
      <c r="J11" s="41"/>
      <c r="K11" s="43">
        <f t="shared" si="4"/>
        <v>0</v>
      </c>
      <c r="L11" s="60"/>
      <c r="M11" s="60"/>
      <c r="N11" s="54"/>
      <c r="O11" s="55">
        <f t="shared" si="5"/>
        <v>0</v>
      </c>
      <c r="Q11" s="63">
        <v>4</v>
      </c>
      <c r="R11" s="63">
        <f t="shared" si="6"/>
        <v>0</v>
      </c>
      <c r="S11" s="62"/>
      <c r="T11" s="66">
        <f>'الآستاذ العام '!L14-'الآستاذ العام '!M14</f>
        <v>-50000</v>
      </c>
      <c r="U11" s="65" t="str">
        <f t="shared" si="7"/>
        <v>التحليلى أكبر من المركزية</v>
      </c>
      <c r="V11" s="64">
        <f t="shared" si="8"/>
        <v>50000</v>
      </c>
    </row>
    <row r="12" spans="1:22" x14ac:dyDescent="0.25">
      <c r="A12" s="42">
        <v>5</v>
      </c>
      <c r="B12" s="71"/>
      <c r="C12" s="41">
        <f t="shared" si="0"/>
        <v>1</v>
      </c>
      <c r="D12" s="41"/>
      <c r="E12" s="41"/>
      <c r="F12" s="41">
        <f t="shared" si="1"/>
        <v>0</v>
      </c>
      <c r="G12" s="41">
        <f t="shared" si="2"/>
        <v>0</v>
      </c>
      <c r="H12" s="41"/>
      <c r="I12" s="41">
        <f t="shared" si="3"/>
        <v>0</v>
      </c>
      <c r="J12" s="41"/>
      <c r="K12" s="43">
        <f t="shared" si="4"/>
        <v>0</v>
      </c>
      <c r="L12" s="60"/>
      <c r="M12" s="60"/>
      <c r="N12" s="54"/>
      <c r="O12" s="55">
        <f t="shared" si="5"/>
        <v>0</v>
      </c>
      <c r="Q12" s="63">
        <v>5</v>
      </c>
      <c r="R12" s="63">
        <f t="shared" si="6"/>
        <v>0</v>
      </c>
      <c r="S12" s="62"/>
      <c r="T12" s="66">
        <f>'الآستاذ العام '!L15-'الآستاذ العام '!M15</f>
        <v>0</v>
      </c>
      <c r="U12" s="65" t="str">
        <f t="shared" si="7"/>
        <v/>
      </c>
      <c r="V12" s="64">
        <f t="shared" si="8"/>
        <v>0</v>
      </c>
    </row>
    <row r="13" spans="1:22" x14ac:dyDescent="0.25">
      <c r="A13" s="42">
        <v>6</v>
      </c>
      <c r="B13" s="71"/>
      <c r="C13" s="41">
        <f t="shared" si="0"/>
        <v>1</v>
      </c>
      <c r="D13" s="41"/>
      <c r="E13" s="41"/>
      <c r="F13" s="41">
        <f t="shared" si="1"/>
        <v>0</v>
      </c>
      <c r="G13" s="41">
        <f t="shared" si="2"/>
        <v>0</v>
      </c>
      <c r="H13" s="41"/>
      <c r="I13" s="41">
        <f t="shared" si="3"/>
        <v>0</v>
      </c>
      <c r="J13" s="41"/>
      <c r="K13" s="43">
        <f t="shared" si="4"/>
        <v>0</v>
      </c>
      <c r="L13" s="60"/>
      <c r="M13" s="60"/>
      <c r="N13" s="54"/>
      <c r="O13" s="55">
        <f t="shared" si="5"/>
        <v>0</v>
      </c>
      <c r="Q13" s="63">
        <v>6</v>
      </c>
      <c r="R13" s="63">
        <f t="shared" si="6"/>
        <v>0</v>
      </c>
      <c r="S13" s="62"/>
      <c r="T13" s="66">
        <f>'الآستاذ العام '!L16-'الآستاذ العام '!M16</f>
        <v>0</v>
      </c>
      <c r="U13" s="65" t="str">
        <f t="shared" si="7"/>
        <v/>
      </c>
      <c r="V13" s="64">
        <f t="shared" si="8"/>
        <v>0</v>
      </c>
    </row>
    <row r="14" spans="1:22" x14ac:dyDescent="0.25">
      <c r="A14" s="42">
        <v>7</v>
      </c>
      <c r="B14" s="71"/>
      <c r="C14" s="41">
        <f t="shared" si="0"/>
        <v>1</v>
      </c>
      <c r="D14" s="41"/>
      <c r="E14" s="41"/>
      <c r="F14" s="41">
        <f t="shared" si="1"/>
        <v>0</v>
      </c>
      <c r="G14" s="41">
        <f t="shared" si="2"/>
        <v>0</v>
      </c>
      <c r="H14" s="41"/>
      <c r="I14" s="41">
        <f t="shared" si="3"/>
        <v>0</v>
      </c>
      <c r="J14" s="41"/>
      <c r="K14" s="43">
        <f t="shared" si="4"/>
        <v>0</v>
      </c>
      <c r="L14" s="60"/>
      <c r="M14" s="60"/>
      <c r="N14" s="54"/>
      <c r="O14" s="55">
        <f t="shared" si="5"/>
        <v>0</v>
      </c>
      <c r="Q14" s="63">
        <v>7</v>
      </c>
      <c r="R14" s="63">
        <f t="shared" si="6"/>
        <v>0</v>
      </c>
      <c r="S14" s="62"/>
      <c r="T14" s="66">
        <f>'الآستاذ العام '!L17-'الآستاذ العام '!M17</f>
        <v>0</v>
      </c>
      <c r="U14" s="65" t="str">
        <f t="shared" si="7"/>
        <v/>
      </c>
      <c r="V14" s="64">
        <f t="shared" si="8"/>
        <v>0</v>
      </c>
    </row>
    <row r="15" spans="1:22" x14ac:dyDescent="0.25">
      <c r="A15" s="42">
        <v>8</v>
      </c>
      <c r="B15" s="71"/>
      <c r="C15" s="41">
        <f t="shared" si="0"/>
        <v>1</v>
      </c>
      <c r="D15" s="41"/>
      <c r="E15" s="41"/>
      <c r="F15" s="41">
        <f t="shared" si="1"/>
        <v>0</v>
      </c>
      <c r="G15" s="41">
        <f t="shared" si="2"/>
        <v>0</v>
      </c>
      <c r="H15" s="41"/>
      <c r="I15" s="41">
        <f t="shared" si="3"/>
        <v>0</v>
      </c>
      <c r="J15" s="41"/>
      <c r="K15" s="43">
        <f t="shared" si="4"/>
        <v>0</v>
      </c>
      <c r="L15" s="60"/>
      <c r="M15" s="60"/>
      <c r="N15" s="54"/>
      <c r="O15" s="55">
        <f t="shared" si="5"/>
        <v>0</v>
      </c>
      <c r="Q15" s="63">
        <v>8</v>
      </c>
      <c r="R15" s="63">
        <f t="shared" si="6"/>
        <v>0</v>
      </c>
      <c r="S15" s="62"/>
      <c r="T15" s="66">
        <f>'الآستاذ العام '!L18-'الآستاذ العام '!M18</f>
        <v>0</v>
      </c>
      <c r="U15" s="65" t="str">
        <f t="shared" si="7"/>
        <v/>
      </c>
      <c r="V15" s="64">
        <f t="shared" si="8"/>
        <v>0</v>
      </c>
    </row>
    <row r="16" spans="1:22" x14ac:dyDescent="0.25">
      <c r="A16" s="42">
        <v>9</v>
      </c>
      <c r="B16" s="71">
        <v>42740</v>
      </c>
      <c r="C16" s="41">
        <f t="shared" si="0"/>
        <v>1</v>
      </c>
      <c r="D16" s="41"/>
      <c r="E16" s="41"/>
      <c r="F16" s="41">
        <f t="shared" si="1"/>
        <v>0</v>
      </c>
      <c r="G16" s="41">
        <f t="shared" si="2"/>
        <v>0</v>
      </c>
      <c r="H16" s="41"/>
      <c r="I16" s="41">
        <f t="shared" si="3"/>
        <v>0</v>
      </c>
      <c r="J16" s="41"/>
      <c r="K16" s="43">
        <f t="shared" si="4"/>
        <v>0</v>
      </c>
      <c r="L16" s="60"/>
      <c r="M16" s="60"/>
      <c r="N16" s="54"/>
      <c r="O16" s="55">
        <f t="shared" si="5"/>
        <v>0</v>
      </c>
      <c r="Q16" s="63">
        <v>9</v>
      </c>
      <c r="R16" s="63">
        <f t="shared" si="6"/>
        <v>0</v>
      </c>
      <c r="S16" s="62"/>
      <c r="T16" s="66">
        <f>'الآستاذ العام '!L19-'الآستاذ العام '!M19</f>
        <v>0</v>
      </c>
      <c r="U16" s="65" t="str">
        <f t="shared" si="7"/>
        <v/>
      </c>
      <c r="V16" s="64">
        <f t="shared" si="8"/>
        <v>0</v>
      </c>
    </row>
    <row r="17" spans="1:22" x14ac:dyDescent="0.25">
      <c r="A17" s="42">
        <v>10</v>
      </c>
      <c r="B17" s="71"/>
      <c r="C17" s="41">
        <f t="shared" si="0"/>
        <v>1</v>
      </c>
      <c r="D17" s="41"/>
      <c r="E17" s="41"/>
      <c r="F17" s="41">
        <f t="shared" si="1"/>
        <v>0</v>
      </c>
      <c r="G17" s="41">
        <f t="shared" si="2"/>
        <v>0</v>
      </c>
      <c r="H17" s="41"/>
      <c r="I17" s="41">
        <f t="shared" si="3"/>
        <v>0</v>
      </c>
      <c r="J17" s="41"/>
      <c r="K17" s="43">
        <f t="shared" si="4"/>
        <v>0</v>
      </c>
      <c r="L17" s="60"/>
      <c r="M17" s="60"/>
      <c r="N17" s="54"/>
      <c r="O17" s="55">
        <f t="shared" si="5"/>
        <v>0</v>
      </c>
      <c r="Q17" s="63">
        <v>10</v>
      </c>
      <c r="R17" s="63">
        <f t="shared" si="6"/>
        <v>0</v>
      </c>
      <c r="S17" s="62"/>
      <c r="T17" s="66">
        <f>'الآستاذ العام '!L20-'الآستاذ العام '!M20</f>
        <v>0</v>
      </c>
      <c r="U17" s="65" t="str">
        <f t="shared" si="7"/>
        <v/>
      </c>
      <c r="V17" s="64">
        <f t="shared" si="8"/>
        <v>0</v>
      </c>
    </row>
    <row r="18" spans="1:22" x14ac:dyDescent="0.25">
      <c r="A18" s="42">
        <v>11</v>
      </c>
      <c r="B18" s="71"/>
      <c r="C18" s="41">
        <f t="shared" si="0"/>
        <v>1</v>
      </c>
      <c r="D18" s="41"/>
      <c r="E18" s="41"/>
      <c r="F18" s="41">
        <f t="shared" si="1"/>
        <v>0</v>
      </c>
      <c r="G18" s="41">
        <f t="shared" si="2"/>
        <v>0</v>
      </c>
      <c r="H18" s="41"/>
      <c r="I18" s="41">
        <f t="shared" si="3"/>
        <v>0</v>
      </c>
      <c r="J18" s="41"/>
      <c r="K18" s="43">
        <f t="shared" si="4"/>
        <v>0</v>
      </c>
      <c r="L18" s="60"/>
      <c r="M18" s="60"/>
      <c r="N18" s="54"/>
      <c r="O18" s="55">
        <f t="shared" si="5"/>
        <v>0</v>
      </c>
      <c r="Q18" s="63">
        <v>11</v>
      </c>
      <c r="R18" s="63">
        <f t="shared" si="6"/>
        <v>0</v>
      </c>
      <c r="S18" s="62"/>
      <c r="T18" s="66">
        <f>'الآستاذ العام '!L21-'الآستاذ العام '!M21</f>
        <v>0</v>
      </c>
      <c r="U18" s="65" t="str">
        <f t="shared" si="7"/>
        <v/>
      </c>
      <c r="V18" s="64">
        <f t="shared" si="8"/>
        <v>0</v>
      </c>
    </row>
    <row r="19" spans="1:22" x14ac:dyDescent="0.25">
      <c r="A19" s="42">
        <v>12</v>
      </c>
      <c r="B19" s="71"/>
      <c r="C19" s="41">
        <f t="shared" si="0"/>
        <v>1</v>
      </c>
      <c r="D19" s="41"/>
      <c r="E19" s="41"/>
      <c r="F19" s="41">
        <f t="shared" si="1"/>
        <v>0</v>
      </c>
      <c r="G19" s="41">
        <f t="shared" si="2"/>
        <v>0</v>
      </c>
      <c r="H19" s="41"/>
      <c r="I19" s="41">
        <f t="shared" si="3"/>
        <v>0</v>
      </c>
      <c r="J19" s="41"/>
      <c r="K19" s="43">
        <f t="shared" si="4"/>
        <v>0</v>
      </c>
      <c r="L19" s="60"/>
      <c r="M19" s="60"/>
      <c r="N19" s="54"/>
      <c r="O19" s="55">
        <f t="shared" si="5"/>
        <v>0</v>
      </c>
      <c r="Q19" s="63">
        <v>12</v>
      </c>
      <c r="R19" s="63">
        <f t="shared" si="6"/>
        <v>0</v>
      </c>
      <c r="S19" s="62"/>
      <c r="T19" s="66">
        <f>'الآستاذ العام '!L22-'الآستاذ العام '!M22</f>
        <v>102000</v>
      </c>
      <c r="U19" s="65" t="str">
        <f>IF(R19&gt;T19,"التحليلى أكبر من المركزية",IF(R19&lt;T19,"المركزية أكبر من التحليلى ",""))</f>
        <v xml:space="preserve">المركزية أكبر من التحليلى </v>
      </c>
      <c r="V19" s="64">
        <f t="shared" si="8"/>
        <v>102000</v>
      </c>
    </row>
    <row r="20" spans="1:22" x14ac:dyDescent="0.25">
      <c r="A20" s="42">
        <v>13</v>
      </c>
      <c r="B20" s="71"/>
      <c r="C20" s="41">
        <f t="shared" si="0"/>
        <v>1</v>
      </c>
      <c r="D20" s="41"/>
      <c r="E20" s="41"/>
      <c r="F20" s="41">
        <f t="shared" si="1"/>
        <v>0</v>
      </c>
      <c r="G20" s="41">
        <f t="shared" si="2"/>
        <v>0</v>
      </c>
      <c r="H20" s="41"/>
      <c r="I20" s="41">
        <f t="shared" si="3"/>
        <v>0</v>
      </c>
      <c r="J20" s="41"/>
      <c r="K20" s="43">
        <f t="shared" si="4"/>
        <v>0</v>
      </c>
      <c r="L20" s="60"/>
      <c r="M20" s="60"/>
      <c r="N20" s="54"/>
      <c r="O20" s="55">
        <f t="shared" si="5"/>
        <v>0</v>
      </c>
    </row>
    <row r="21" spans="1:22" x14ac:dyDescent="0.25">
      <c r="A21" s="42">
        <v>14</v>
      </c>
      <c r="B21" s="71"/>
      <c r="C21" s="41">
        <f t="shared" si="0"/>
        <v>1</v>
      </c>
      <c r="D21" s="41"/>
      <c r="E21" s="41"/>
      <c r="F21" s="41">
        <f t="shared" si="1"/>
        <v>0</v>
      </c>
      <c r="G21" s="41">
        <f t="shared" si="2"/>
        <v>0</v>
      </c>
      <c r="H21" s="41"/>
      <c r="I21" s="41">
        <f t="shared" si="3"/>
        <v>0</v>
      </c>
      <c r="J21" s="41"/>
      <c r="K21" s="43">
        <f t="shared" si="4"/>
        <v>0</v>
      </c>
      <c r="L21" s="60"/>
      <c r="M21" s="60"/>
      <c r="N21" s="54"/>
      <c r="O21" s="55">
        <f t="shared" si="5"/>
        <v>0</v>
      </c>
    </row>
    <row r="22" spans="1:22" x14ac:dyDescent="0.25">
      <c r="A22" s="42">
        <v>15</v>
      </c>
      <c r="B22" s="71"/>
      <c r="C22" s="41">
        <f t="shared" si="0"/>
        <v>1</v>
      </c>
      <c r="D22" s="41"/>
      <c r="E22" s="41"/>
      <c r="F22" s="41">
        <f t="shared" si="1"/>
        <v>0</v>
      </c>
      <c r="G22" s="41">
        <f t="shared" si="2"/>
        <v>0</v>
      </c>
      <c r="H22" s="41"/>
      <c r="I22" s="41">
        <f t="shared" si="3"/>
        <v>0</v>
      </c>
      <c r="J22" s="41"/>
      <c r="K22" s="43">
        <f t="shared" si="4"/>
        <v>0</v>
      </c>
      <c r="L22" s="60"/>
      <c r="M22" s="60"/>
      <c r="N22" s="54"/>
      <c r="O22" s="55">
        <f t="shared" si="5"/>
        <v>0</v>
      </c>
    </row>
    <row r="23" spans="1:22" x14ac:dyDescent="0.25">
      <c r="A23" s="42">
        <v>16</v>
      </c>
      <c r="B23" s="71"/>
      <c r="C23" s="41">
        <f t="shared" si="0"/>
        <v>1</v>
      </c>
      <c r="D23" s="41"/>
      <c r="E23" s="41"/>
      <c r="F23" s="41">
        <f t="shared" si="1"/>
        <v>0</v>
      </c>
      <c r="G23" s="41">
        <f t="shared" si="2"/>
        <v>0</v>
      </c>
      <c r="H23" s="41"/>
      <c r="I23" s="41">
        <f t="shared" si="3"/>
        <v>0</v>
      </c>
      <c r="J23" s="41"/>
      <c r="K23" s="43">
        <f t="shared" si="4"/>
        <v>0</v>
      </c>
      <c r="L23" s="60"/>
      <c r="M23" s="60"/>
      <c r="N23" s="54"/>
      <c r="O23" s="55">
        <f t="shared" si="5"/>
        <v>0</v>
      </c>
      <c r="U23" s="99"/>
      <c r="V23" s="100"/>
    </row>
    <row r="24" spans="1:22" x14ac:dyDescent="0.25">
      <c r="A24" s="42">
        <v>17</v>
      </c>
      <c r="B24" s="71"/>
      <c r="C24" s="41">
        <f t="shared" si="0"/>
        <v>1</v>
      </c>
      <c r="D24" s="41"/>
      <c r="E24" s="41"/>
      <c r="F24" s="41">
        <f t="shared" si="1"/>
        <v>0</v>
      </c>
      <c r="G24" s="41">
        <f t="shared" si="2"/>
        <v>0</v>
      </c>
      <c r="H24" s="41"/>
      <c r="I24" s="41">
        <f t="shared" si="3"/>
        <v>0</v>
      </c>
      <c r="J24" s="41"/>
      <c r="K24" s="43">
        <f t="shared" si="4"/>
        <v>0</v>
      </c>
      <c r="L24" s="60"/>
      <c r="M24" s="60"/>
      <c r="N24" s="54"/>
      <c r="O24" s="55">
        <f t="shared" si="5"/>
        <v>0</v>
      </c>
    </row>
    <row r="25" spans="1:22" x14ac:dyDescent="0.25">
      <c r="A25" s="42">
        <v>18</v>
      </c>
      <c r="B25" s="71"/>
      <c r="C25" s="41">
        <f t="shared" si="0"/>
        <v>1</v>
      </c>
      <c r="D25" s="41"/>
      <c r="E25" s="41"/>
      <c r="F25" s="41">
        <f t="shared" si="1"/>
        <v>0</v>
      </c>
      <c r="G25" s="41">
        <f t="shared" si="2"/>
        <v>0</v>
      </c>
      <c r="H25" s="41"/>
      <c r="I25" s="41">
        <f t="shared" si="3"/>
        <v>0</v>
      </c>
      <c r="J25" s="41"/>
      <c r="K25" s="43">
        <f t="shared" si="4"/>
        <v>0</v>
      </c>
      <c r="L25" s="60"/>
      <c r="M25" s="60"/>
      <c r="N25" s="54"/>
      <c r="O25" s="55">
        <f t="shared" si="5"/>
        <v>0</v>
      </c>
    </row>
    <row r="26" spans="1:22" x14ac:dyDescent="0.25">
      <c r="A26" s="42">
        <v>19</v>
      </c>
      <c r="B26" s="71"/>
      <c r="C26" s="41">
        <f t="shared" si="0"/>
        <v>1</v>
      </c>
      <c r="D26" s="41"/>
      <c r="E26" s="41"/>
      <c r="F26" s="41">
        <f t="shared" si="1"/>
        <v>0</v>
      </c>
      <c r="G26" s="41">
        <f t="shared" si="2"/>
        <v>0</v>
      </c>
      <c r="H26" s="41"/>
      <c r="I26" s="41">
        <f t="shared" si="3"/>
        <v>0</v>
      </c>
      <c r="J26" s="41"/>
      <c r="K26" s="43">
        <f t="shared" si="4"/>
        <v>0</v>
      </c>
      <c r="L26" s="60"/>
      <c r="M26" s="60"/>
      <c r="N26" s="54"/>
      <c r="O26" s="55">
        <f t="shared" si="5"/>
        <v>0</v>
      </c>
    </row>
    <row r="27" spans="1:22" x14ac:dyDescent="0.25">
      <c r="A27" s="42">
        <v>20</v>
      </c>
      <c r="B27" s="71"/>
      <c r="C27" s="41">
        <f t="shared" si="0"/>
        <v>1</v>
      </c>
      <c r="D27" s="41"/>
      <c r="E27" s="41"/>
      <c r="F27" s="41">
        <f t="shared" si="1"/>
        <v>0</v>
      </c>
      <c r="G27" s="41">
        <f t="shared" si="2"/>
        <v>0</v>
      </c>
      <c r="H27" s="41"/>
      <c r="I27" s="41">
        <f t="shared" si="3"/>
        <v>0</v>
      </c>
      <c r="J27" s="41"/>
      <c r="K27" s="43">
        <f t="shared" si="4"/>
        <v>0</v>
      </c>
      <c r="L27" s="60"/>
      <c r="M27" s="60"/>
      <c r="N27" s="54"/>
      <c r="O27" s="55">
        <f t="shared" si="5"/>
        <v>0</v>
      </c>
    </row>
    <row r="28" spans="1:22" x14ac:dyDescent="0.25">
      <c r="A28" s="42">
        <v>21</v>
      </c>
      <c r="B28" s="98"/>
      <c r="C28" s="41">
        <f t="shared" si="0"/>
        <v>1</v>
      </c>
      <c r="D28" s="41"/>
      <c r="E28" s="41"/>
      <c r="F28" s="41">
        <f t="shared" si="1"/>
        <v>0</v>
      </c>
      <c r="G28" s="41">
        <f t="shared" si="2"/>
        <v>0</v>
      </c>
      <c r="H28" s="41"/>
      <c r="I28" s="41">
        <f t="shared" si="3"/>
        <v>0</v>
      </c>
      <c r="J28" s="41"/>
      <c r="K28" s="43">
        <f t="shared" si="4"/>
        <v>0</v>
      </c>
      <c r="L28" s="60"/>
      <c r="M28" s="60"/>
      <c r="N28" s="54"/>
      <c r="O28" s="55">
        <f t="shared" si="5"/>
        <v>0</v>
      </c>
    </row>
    <row r="29" spans="1:22" x14ac:dyDescent="0.25">
      <c r="A29" s="42">
        <v>22</v>
      </c>
      <c r="B29" s="98"/>
      <c r="C29" s="41">
        <f t="shared" si="0"/>
        <v>1</v>
      </c>
      <c r="D29" s="41"/>
      <c r="E29" s="41"/>
      <c r="F29" s="41">
        <f t="shared" si="1"/>
        <v>0</v>
      </c>
      <c r="G29" s="41">
        <f t="shared" si="2"/>
        <v>0</v>
      </c>
      <c r="H29" s="41"/>
      <c r="I29" s="41">
        <f t="shared" si="3"/>
        <v>0</v>
      </c>
      <c r="J29" s="41"/>
      <c r="K29" s="43">
        <f t="shared" si="4"/>
        <v>0</v>
      </c>
      <c r="L29" s="60"/>
      <c r="M29" s="60"/>
      <c r="N29" s="54"/>
      <c r="O29" s="55">
        <f t="shared" si="5"/>
        <v>0</v>
      </c>
    </row>
    <row r="30" spans="1:22" x14ac:dyDescent="0.25">
      <c r="A30" s="42">
        <v>23</v>
      </c>
      <c r="B30" s="98"/>
      <c r="C30" s="41">
        <f t="shared" si="0"/>
        <v>1</v>
      </c>
      <c r="D30" s="41"/>
      <c r="E30" s="41"/>
      <c r="F30" s="41">
        <f t="shared" si="1"/>
        <v>0</v>
      </c>
      <c r="G30" s="41">
        <f t="shared" si="2"/>
        <v>0</v>
      </c>
      <c r="H30" s="41"/>
      <c r="I30" s="41">
        <f t="shared" si="3"/>
        <v>0</v>
      </c>
      <c r="J30" s="41"/>
      <c r="K30" s="43">
        <f t="shared" si="4"/>
        <v>0</v>
      </c>
      <c r="L30" s="60"/>
      <c r="M30" s="60"/>
      <c r="N30" s="54"/>
      <c r="O30" s="55">
        <f t="shared" si="5"/>
        <v>0</v>
      </c>
    </row>
    <row r="31" spans="1:22" x14ac:dyDescent="0.25">
      <c r="A31" s="42">
        <v>24</v>
      </c>
      <c r="B31" s="98"/>
      <c r="C31" s="41">
        <f t="shared" si="0"/>
        <v>1</v>
      </c>
      <c r="D31" s="41"/>
      <c r="E31" s="41"/>
      <c r="F31" s="41">
        <f t="shared" si="1"/>
        <v>0</v>
      </c>
      <c r="G31" s="41">
        <f t="shared" si="2"/>
        <v>0</v>
      </c>
      <c r="H31" s="41"/>
      <c r="I31" s="41">
        <f t="shared" si="3"/>
        <v>0</v>
      </c>
      <c r="J31" s="41"/>
      <c r="K31" s="43">
        <f t="shared" si="4"/>
        <v>0</v>
      </c>
      <c r="L31" s="60"/>
      <c r="M31" s="60"/>
      <c r="N31" s="54"/>
      <c r="O31" s="55">
        <f t="shared" si="5"/>
        <v>0</v>
      </c>
    </row>
    <row r="32" spans="1:22" x14ac:dyDescent="0.25">
      <c r="A32" s="42">
        <v>25</v>
      </c>
      <c r="B32" s="98"/>
      <c r="C32" s="41">
        <f t="shared" si="0"/>
        <v>1</v>
      </c>
      <c r="D32" s="41"/>
      <c r="E32" s="41"/>
      <c r="F32" s="41">
        <f t="shared" si="1"/>
        <v>0</v>
      </c>
      <c r="G32" s="41">
        <f t="shared" si="2"/>
        <v>0</v>
      </c>
      <c r="H32" s="41"/>
      <c r="I32" s="41">
        <f t="shared" si="3"/>
        <v>0</v>
      </c>
      <c r="J32" s="41"/>
      <c r="K32" s="43">
        <f t="shared" si="4"/>
        <v>0</v>
      </c>
      <c r="L32" s="60"/>
      <c r="M32" s="60"/>
      <c r="N32" s="54"/>
      <c r="O32" s="55">
        <f t="shared" si="5"/>
        <v>0</v>
      </c>
    </row>
    <row r="33" spans="1:15" x14ac:dyDescent="0.25">
      <c r="A33" s="42">
        <v>26</v>
      </c>
      <c r="B33" s="98"/>
      <c r="C33" s="41">
        <f t="shared" si="0"/>
        <v>1</v>
      </c>
      <c r="D33" s="41"/>
      <c r="E33" s="41"/>
      <c r="F33" s="41">
        <f t="shared" si="1"/>
        <v>0</v>
      </c>
      <c r="G33" s="41">
        <f t="shared" si="2"/>
        <v>0</v>
      </c>
      <c r="H33" s="41"/>
      <c r="I33" s="41">
        <f t="shared" si="3"/>
        <v>0</v>
      </c>
      <c r="J33" s="41"/>
      <c r="K33" s="43">
        <f t="shared" si="4"/>
        <v>0</v>
      </c>
      <c r="L33" s="60"/>
      <c r="M33" s="60"/>
      <c r="N33" s="54"/>
      <c r="O33" s="55">
        <f t="shared" si="5"/>
        <v>0</v>
      </c>
    </row>
    <row r="34" spans="1:15" x14ac:dyDescent="0.25">
      <c r="A34" s="42">
        <v>27</v>
      </c>
      <c r="B34" s="98"/>
      <c r="C34" s="41">
        <f t="shared" si="0"/>
        <v>1</v>
      </c>
      <c r="D34" s="41"/>
      <c r="E34" s="41"/>
      <c r="F34" s="41">
        <f t="shared" si="1"/>
        <v>0</v>
      </c>
      <c r="G34" s="41">
        <f t="shared" si="2"/>
        <v>0</v>
      </c>
      <c r="H34" s="41"/>
      <c r="I34" s="41">
        <f t="shared" si="3"/>
        <v>0</v>
      </c>
      <c r="J34" s="41"/>
      <c r="K34" s="43">
        <f t="shared" si="4"/>
        <v>0</v>
      </c>
      <c r="L34" s="60"/>
      <c r="M34" s="60"/>
      <c r="N34" s="54"/>
      <c r="O34" s="55">
        <f t="shared" si="5"/>
        <v>0</v>
      </c>
    </row>
    <row r="35" spans="1:15" x14ac:dyDescent="0.25">
      <c r="A35" s="42">
        <v>28</v>
      </c>
      <c r="B35" s="98"/>
      <c r="C35" s="41">
        <f t="shared" si="0"/>
        <v>1</v>
      </c>
      <c r="D35" s="41"/>
      <c r="E35" s="41"/>
      <c r="F35" s="41">
        <f t="shared" si="1"/>
        <v>0</v>
      </c>
      <c r="G35" s="41">
        <f t="shared" si="2"/>
        <v>0</v>
      </c>
      <c r="H35" s="41"/>
      <c r="I35" s="41">
        <f t="shared" si="3"/>
        <v>0</v>
      </c>
      <c r="J35" s="41"/>
      <c r="K35" s="43">
        <f t="shared" si="4"/>
        <v>0</v>
      </c>
      <c r="L35" s="60"/>
      <c r="M35" s="60"/>
      <c r="N35" s="54"/>
      <c r="O35" s="55">
        <f t="shared" si="5"/>
        <v>0</v>
      </c>
    </row>
    <row r="36" spans="1:15" x14ac:dyDescent="0.25">
      <c r="A36" s="42">
        <v>29</v>
      </c>
      <c r="B36" s="98"/>
      <c r="C36" s="41">
        <f t="shared" si="0"/>
        <v>1</v>
      </c>
      <c r="D36" s="41"/>
      <c r="E36" s="41"/>
      <c r="F36" s="41">
        <f t="shared" si="1"/>
        <v>0</v>
      </c>
      <c r="G36" s="41">
        <f t="shared" si="2"/>
        <v>0</v>
      </c>
      <c r="H36" s="41"/>
      <c r="I36" s="41">
        <f t="shared" si="3"/>
        <v>0</v>
      </c>
      <c r="J36" s="41"/>
      <c r="K36" s="43">
        <f t="shared" si="4"/>
        <v>0</v>
      </c>
      <c r="L36" s="60"/>
      <c r="M36" s="60"/>
      <c r="N36" s="54"/>
      <c r="O36" s="55">
        <f t="shared" si="5"/>
        <v>0</v>
      </c>
    </row>
    <row r="37" spans="1:15" x14ac:dyDescent="0.25">
      <c r="A37" s="42">
        <v>30</v>
      </c>
      <c r="B37" s="98"/>
      <c r="C37" s="41">
        <f t="shared" si="0"/>
        <v>1</v>
      </c>
      <c r="D37" s="41"/>
      <c r="E37" s="41"/>
      <c r="F37" s="41">
        <f t="shared" si="1"/>
        <v>0</v>
      </c>
      <c r="G37" s="41">
        <f t="shared" si="2"/>
        <v>0</v>
      </c>
      <c r="H37" s="41"/>
      <c r="I37" s="41">
        <f t="shared" si="3"/>
        <v>0</v>
      </c>
      <c r="J37" s="41"/>
      <c r="K37" s="43">
        <f t="shared" si="4"/>
        <v>0</v>
      </c>
      <c r="L37" s="60"/>
      <c r="M37" s="60"/>
      <c r="N37" s="54"/>
      <c r="O37" s="55">
        <f t="shared" si="5"/>
        <v>0</v>
      </c>
    </row>
    <row r="38" spans="1:15" x14ac:dyDescent="0.25">
      <c r="A38" s="42">
        <v>31</v>
      </c>
      <c r="B38" s="98"/>
      <c r="C38" s="41">
        <f t="shared" si="0"/>
        <v>1</v>
      </c>
      <c r="D38" s="41"/>
      <c r="E38" s="41"/>
      <c r="F38" s="41">
        <f t="shared" si="1"/>
        <v>0</v>
      </c>
      <c r="G38" s="41">
        <f t="shared" si="2"/>
        <v>0</v>
      </c>
      <c r="H38" s="41"/>
      <c r="I38" s="41">
        <f t="shared" si="3"/>
        <v>0</v>
      </c>
      <c r="J38" s="41"/>
      <c r="K38" s="43">
        <f t="shared" si="4"/>
        <v>0</v>
      </c>
      <c r="L38" s="60"/>
      <c r="M38" s="60"/>
      <c r="N38" s="54"/>
      <c r="O38" s="55">
        <f t="shared" si="5"/>
        <v>0</v>
      </c>
    </row>
    <row r="39" spans="1:15" x14ac:dyDescent="0.25">
      <c r="A39" s="42">
        <v>32</v>
      </c>
      <c r="B39" s="98"/>
      <c r="C39" s="41">
        <f t="shared" si="0"/>
        <v>1</v>
      </c>
      <c r="D39" s="41"/>
      <c r="E39" s="41"/>
      <c r="F39" s="41">
        <f t="shared" si="1"/>
        <v>0</v>
      </c>
      <c r="G39" s="41">
        <f t="shared" si="2"/>
        <v>0</v>
      </c>
      <c r="H39" s="41"/>
      <c r="I39" s="41">
        <f t="shared" si="3"/>
        <v>0</v>
      </c>
      <c r="J39" s="41"/>
      <c r="K39" s="43">
        <f t="shared" si="4"/>
        <v>0</v>
      </c>
      <c r="L39" s="60"/>
      <c r="M39" s="60"/>
      <c r="N39" s="54"/>
      <c r="O39" s="55">
        <f t="shared" si="5"/>
        <v>0</v>
      </c>
    </row>
    <row r="40" spans="1:15" x14ac:dyDescent="0.25">
      <c r="A40" s="42">
        <v>33</v>
      </c>
      <c r="B40" s="98"/>
      <c r="C40" s="41">
        <f t="shared" si="0"/>
        <v>1</v>
      </c>
      <c r="D40" s="41"/>
      <c r="E40" s="41"/>
      <c r="F40" s="41">
        <f t="shared" si="1"/>
        <v>0</v>
      </c>
      <c r="G40" s="41">
        <f t="shared" si="2"/>
        <v>0</v>
      </c>
      <c r="H40" s="41"/>
      <c r="I40" s="41">
        <f t="shared" si="3"/>
        <v>0</v>
      </c>
      <c r="J40" s="41"/>
      <c r="K40" s="43">
        <f t="shared" si="4"/>
        <v>0</v>
      </c>
      <c r="L40" s="60"/>
      <c r="M40" s="60"/>
      <c r="N40" s="54"/>
      <c r="O40" s="55">
        <f t="shared" si="5"/>
        <v>0</v>
      </c>
    </row>
    <row r="41" spans="1:15" x14ac:dyDescent="0.25">
      <c r="A41" s="42">
        <v>34</v>
      </c>
      <c r="B41" s="98"/>
      <c r="C41" s="41">
        <f t="shared" si="0"/>
        <v>1</v>
      </c>
      <c r="D41" s="41"/>
      <c r="E41" s="41"/>
      <c r="F41" s="41">
        <f t="shared" si="1"/>
        <v>0</v>
      </c>
      <c r="G41" s="41">
        <f t="shared" si="2"/>
        <v>0</v>
      </c>
      <c r="H41" s="41"/>
      <c r="I41" s="41">
        <f t="shared" si="3"/>
        <v>0</v>
      </c>
      <c r="J41" s="41"/>
      <c r="K41" s="43">
        <f t="shared" si="4"/>
        <v>0</v>
      </c>
      <c r="L41" s="60"/>
      <c r="M41" s="60"/>
      <c r="N41" s="54"/>
      <c r="O41" s="55">
        <f t="shared" si="5"/>
        <v>0</v>
      </c>
    </row>
    <row r="42" spans="1:15" x14ac:dyDescent="0.25">
      <c r="A42" s="42">
        <v>35</v>
      </c>
      <c r="B42" s="98"/>
      <c r="C42" s="41">
        <f t="shared" si="0"/>
        <v>1</v>
      </c>
      <c r="D42" s="41"/>
      <c r="E42" s="41"/>
      <c r="F42" s="41">
        <f t="shared" si="1"/>
        <v>0</v>
      </c>
      <c r="G42" s="41">
        <f t="shared" si="2"/>
        <v>0</v>
      </c>
      <c r="H42" s="41"/>
      <c r="I42" s="41">
        <f t="shared" si="3"/>
        <v>0</v>
      </c>
      <c r="J42" s="41"/>
      <c r="K42" s="43">
        <f t="shared" si="4"/>
        <v>0</v>
      </c>
      <c r="L42" s="60"/>
      <c r="M42" s="60"/>
      <c r="N42" s="54"/>
      <c r="O42" s="55">
        <f t="shared" si="5"/>
        <v>0</v>
      </c>
    </row>
    <row r="43" spans="1:15" x14ac:dyDescent="0.25">
      <c r="A43" s="42">
        <v>36</v>
      </c>
      <c r="B43" s="98"/>
      <c r="C43" s="41">
        <f t="shared" si="0"/>
        <v>1</v>
      </c>
      <c r="D43" s="41"/>
      <c r="E43" s="41"/>
      <c r="F43" s="41">
        <f t="shared" si="1"/>
        <v>0</v>
      </c>
      <c r="G43" s="41">
        <f t="shared" si="2"/>
        <v>0</v>
      </c>
      <c r="H43" s="41"/>
      <c r="I43" s="41">
        <f t="shared" si="3"/>
        <v>0</v>
      </c>
      <c r="J43" s="41"/>
      <c r="K43" s="43">
        <f t="shared" si="4"/>
        <v>0</v>
      </c>
      <c r="L43" s="60"/>
      <c r="M43" s="60"/>
      <c r="N43" s="54"/>
      <c r="O43" s="55">
        <f t="shared" si="5"/>
        <v>0</v>
      </c>
    </row>
    <row r="44" spans="1:15" x14ac:dyDescent="0.25">
      <c r="A44" s="42">
        <v>37</v>
      </c>
      <c r="B44" s="98"/>
      <c r="C44" s="41">
        <f t="shared" si="0"/>
        <v>1</v>
      </c>
      <c r="D44" s="41"/>
      <c r="E44" s="41"/>
      <c r="F44" s="41">
        <f t="shared" si="1"/>
        <v>0</v>
      </c>
      <c r="G44" s="41">
        <f t="shared" si="2"/>
        <v>0</v>
      </c>
      <c r="H44" s="41"/>
      <c r="I44" s="41">
        <f t="shared" si="3"/>
        <v>0</v>
      </c>
      <c r="J44" s="41"/>
      <c r="K44" s="43">
        <f t="shared" si="4"/>
        <v>0</v>
      </c>
      <c r="L44" s="60"/>
      <c r="M44" s="60"/>
      <c r="N44" s="54"/>
      <c r="O44" s="55">
        <f t="shared" si="5"/>
        <v>0</v>
      </c>
    </row>
    <row r="45" spans="1:15" x14ac:dyDescent="0.25">
      <c r="A45" s="42">
        <v>38</v>
      </c>
      <c r="B45" s="98"/>
      <c r="C45" s="41">
        <f t="shared" si="0"/>
        <v>1</v>
      </c>
      <c r="D45" s="41"/>
      <c r="E45" s="41"/>
      <c r="F45" s="41">
        <f t="shared" si="1"/>
        <v>0</v>
      </c>
      <c r="G45" s="41">
        <f t="shared" si="2"/>
        <v>0</v>
      </c>
      <c r="H45" s="41"/>
      <c r="I45" s="41">
        <f t="shared" si="3"/>
        <v>0</v>
      </c>
      <c r="J45" s="41"/>
      <c r="K45" s="43">
        <f t="shared" si="4"/>
        <v>0</v>
      </c>
      <c r="L45" s="60"/>
      <c r="M45" s="60"/>
      <c r="N45" s="54"/>
      <c r="O45" s="55">
        <f t="shared" si="5"/>
        <v>0</v>
      </c>
    </row>
    <row r="46" spans="1:15" x14ac:dyDescent="0.25">
      <c r="A46" s="42">
        <v>39</v>
      </c>
      <c r="B46" s="98"/>
      <c r="C46" s="41">
        <f t="shared" si="0"/>
        <v>1</v>
      </c>
      <c r="D46" s="41"/>
      <c r="E46" s="41"/>
      <c r="F46" s="41">
        <f t="shared" si="1"/>
        <v>0</v>
      </c>
      <c r="G46" s="41">
        <f t="shared" si="2"/>
        <v>0</v>
      </c>
      <c r="H46" s="41"/>
      <c r="I46" s="41">
        <f t="shared" si="3"/>
        <v>0</v>
      </c>
      <c r="J46" s="41"/>
      <c r="K46" s="43">
        <f t="shared" si="4"/>
        <v>0</v>
      </c>
      <c r="L46" s="60"/>
      <c r="M46" s="60"/>
      <c r="N46" s="54"/>
      <c r="O46" s="55">
        <f t="shared" si="5"/>
        <v>0</v>
      </c>
    </row>
    <row r="47" spans="1:15" x14ac:dyDescent="0.25">
      <c r="A47" s="42">
        <v>40</v>
      </c>
      <c r="B47" s="98"/>
      <c r="C47" s="41">
        <f t="shared" si="0"/>
        <v>1</v>
      </c>
      <c r="D47" s="41"/>
      <c r="E47" s="41"/>
      <c r="F47" s="41">
        <f t="shared" si="1"/>
        <v>0</v>
      </c>
      <c r="G47" s="41">
        <f t="shared" si="2"/>
        <v>0</v>
      </c>
      <c r="H47" s="41"/>
      <c r="I47" s="41">
        <f t="shared" si="3"/>
        <v>0</v>
      </c>
      <c r="J47" s="41"/>
      <c r="K47" s="43">
        <f t="shared" si="4"/>
        <v>0</v>
      </c>
      <c r="L47" s="60"/>
      <c r="M47" s="60"/>
      <c r="N47" s="54"/>
      <c r="O47" s="55">
        <f t="shared" si="5"/>
        <v>0</v>
      </c>
    </row>
    <row r="48" spans="1:15" x14ac:dyDescent="0.25">
      <c r="A48" s="42">
        <v>41</v>
      </c>
      <c r="B48" s="98"/>
      <c r="C48" s="41">
        <f t="shared" si="0"/>
        <v>1</v>
      </c>
      <c r="D48" s="41"/>
      <c r="E48" s="41"/>
      <c r="F48" s="41">
        <f t="shared" si="1"/>
        <v>0</v>
      </c>
      <c r="G48" s="41">
        <f t="shared" si="2"/>
        <v>0</v>
      </c>
      <c r="H48" s="41"/>
      <c r="I48" s="41">
        <f t="shared" si="3"/>
        <v>0</v>
      </c>
      <c r="J48" s="41"/>
      <c r="K48" s="43">
        <f t="shared" si="4"/>
        <v>0</v>
      </c>
      <c r="L48" s="60"/>
      <c r="M48" s="60"/>
      <c r="N48" s="54"/>
      <c r="O48" s="55">
        <f t="shared" si="5"/>
        <v>0</v>
      </c>
    </row>
    <row r="49" spans="1:15" x14ac:dyDescent="0.25">
      <c r="A49" s="42">
        <v>42</v>
      </c>
      <c r="B49" s="98"/>
      <c r="C49" s="41">
        <f t="shared" si="0"/>
        <v>1</v>
      </c>
      <c r="D49" s="41"/>
      <c r="E49" s="41"/>
      <c r="F49" s="41">
        <f t="shared" si="1"/>
        <v>0</v>
      </c>
      <c r="G49" s="41">
        <f t="shared" si="2"/>
        <v>0</v>
      </c>
      <c r="H49" s="41"/>
      <c r="I49" s="41">
        <f t="shared" si="3"/>
        <v>0</v>
      </c>
      <c r="J49" s="41"/>
      <c r="K49" s="43">
        <f t="shared" si="4"/>
        <v>0</v>
      </c>
      <c r="L49" s="60"/>
      <c r="M49" s="60"/>
      <c r="N49" s="54"/>
      <c r="O49" s="55">
        <f t="shared" si="5"/>
        <v>0</v>
      </c>
    </row>
    <row r="50" spans="1:15" x14ac:dyDescent="0.25">
      <c r="A50" s="42">
        <v>43</v>
      </c>
      <c r="B50" s="98"/>
      <c r="C50" s="41">
        <f t="shared" si="0"/>
        <v>1</v>
      </c>
      <c r="D50" s="41"/>
      <c r="E50" s="41"/>
      <c r="F50" s="41">
        <f t="shared" si="1"/>
        <v>0</v>
      </c>
      <c r="G50" s="41">
        <f t="shared" si="2"/>
        <v>0</v>
      </c>
      <c r="H50" s="41"/>
      <c r="I50" s="41">
        <f t="shared" si="3"/>
        <v>0</v>
      </c>
      <c r="J50" s="41"/>
      <c r="K50" s="43">
        <f t="shared" si="4"/>
        <v>0</v>
      </c>
      <c r="L50" s="60"/>
      <c r="M50" s="60"/>
      <c r="N50" s="54"/>
      <c r="O50" s="55">
        <f t="shared" si="5"/>
        <v>0</v>
      </c>
    </row>
    <row r="51" spans="1:15" x14ac:dyDescent="0.25">
      <c r="A51" s="42">
        <v>44</v>
      </c>
      <c r="B51" s="98"/>
      <c r="C51" s="41">
        <f t="shared" si="0"/>
        <v>1</v>
      </c>
      <c r="D51" s="41"/>
      <c r="E51" s="41"/>
      <c r="F51" s="41">
        <f t="shared" si="1"/>
        <v>0</v>
      </c>
      <c r="G51" s="41">
        <f t="shared" si="2"/>
        <v>0</v>
      </c>
      <c r="H51" s="41"/>
      <c r="I51" s="41">
        <f t="shared" si="3"/>
        <v>0</v>
      </c>
      <c r="J51" s="41"/>
      <c r="K51" s="43">
        <f t="shared" si="4"/>
        <v>0</v>
      </c>
      <c r="L51" s="60"/>
      <c r="M51" s="60"/>
      <c r="N51" s="54"/>
      <c r="O51" s="55">
        <f t="shared" si="5"/>
        <v>0</v>
      </c>
    </row>
    <row r="52" spans="1:15" x14ac:dyDescent="0.25">
      <c r="A52" s="42">
        <v>45</v>
      </c>
      <c r="B52" s="98"/>
      <c r="C52" s="41">
        <f t="shared" si="0"/>
        <v>1</v>
      </c>
      <c r="D52" s="41"/>
      <c r="E52" s="41"/>
      <c r="F52" s="41">
        <f t="shared" si="1"/>
        <v>0</v>
      </c>
      <c r="G52" s="41">
        <f t="shared" si="2"/>
        <v>0</v>
      </c>
      <c r="H52" s="41"/>
      <c r="I52" s="41">
        <f t="shared" si="3"/>
        <v>0</v>
      </c>
      <c r="J52" s="41"/>
      <c r="K52" s="43">
        <f t="shared" si="4"/>
        <v>0</v>
      </c>
      <c r="L52" s="60"/>
      <c r="M52" s="60"/>
      <c r="N52" s="54"/>
      <c r="O52" s="55">
        <f t="shared" si="5"/>
        <v>0</v>
      </c>
    </row>
    <row r="53" spans="1:15" x14ac:dyDescent="0.25">
      <c r="A53" s="42">
        <v>46</v>
      </c>
      <c r="B53" s="98"/>
      <c r="C53" s="41">
        <f t="shared" si="0"/>
        <v>1</v>
      </c>
      <c r="D53" s="41"/>
      <c r="E53" s="41"/>
      <c r="F53" s="41">
        <f t="shared" si="1"/>
        <v>0</v>
      </c>
      <c r="G53" s="41">
        <f t="shared" si="2"/>
        <v>0</v>
      </c>
      <c r="H53" s="41"/>
      <c r="I53" s="41">
        <f t="shared" si="3"/>
        <v>0</v>
      </c>
      <c r="J53" s="41"/>
      <c r="K53" s="43">
        <f t="shared" si="4"/>
        <v>0</v>
      </c>
      <c r="L53" s="60"/>
      <c r="M53" s="60"/>
      <c r="N53" s="54"/>
      <c r="O53" s="55">
        <f t="shared" si="5"/>
        <v>0</v>
      </c>
    </row>
    <row r="54" spans="1:15" x14ac:dyDescent="0.25">
      <c r="A54" s="42">
        <v>47</v>
      </c>
      <c r="B54" s="98"/>
      <c r="C54" s="41">
        <f t="shared" si="0"/>
        <v>1</v>
      </c>
      <c r="D54" s="41"/>
      <c r="E54" s="41"/>
      <c r="F54" s="41">
        <f t="shared" si="1"/>
        <v>0</v>
      </c>
      <c r="G54" s="41">
        <f t="shared" si="2"/>
        <v>0</v>
      </c>
      <c r="H54" s="41"/>
      <c r="I54" s="41">
        <f t="shared" si="3"/>
        <v>0</v>
      </c>
      <c r="J54" s="41"/>
      <c r="K54" s="43">
        <f t="shared" si="4"/>
        <v>0</v>
      </c>
      <c r="L54" s="60"/>
      <c r="M54" s="60"/>
      <c r="N54" s="54"/>
      <c r="O54" s="55">
        <f t="shared" si="5"/>
        <v>0</v>
      </c>
    </row>
    <row r="55" spans="1:15" x14ac:dyDescent="0.25">
      <c r="A55" s="42">
        <v>48</v>
      </c>
      <c r="B55" s="98"/>
      <c r="C55" s="41">
        <f t="shared" si="0"/>
        <v>1</v>
      </c>
      <c r="D55" s="41"/>
      <c r="E55" s="41"/>
      <c r="F55" s="41">
        <f t="shared" si="1"/>
        <v>0</v>
      </c>
      <c r="G55" s="41">
        <f t="shared" si="2"/>
        <v>0</v>
      </c>
      <c r="H55" s="41"/>
      <c r="I55" s="41">
        <f t="shared" si="3"/>
        <v>0</v>
      </c>
      <c r="J55" s="41"/>
      <c r="K55" s="43">
        <f t="shared" si="4"/>
        <v>0</v>
      </c>
      <c r="L55" s="60"/>
      <c r="M55" s="60"/>
      <c r="N55" s="54"/>
      <c r="O55" s="55">
        <f t="shared" si="5"/>
        <v>0</v>
      </c>
    </row>
    <row r="56" spans="1:15" x14ac:dyDescent="0.25">
      <c r="A56" s="42">
        <v>49</v>
      </c>
      <c r="B56" s="98"/>
      <c r="C56" s="41">
        <f t="shared" si="0"/>
        <v>1</v>
      </c>
      <c r="D56" s="41"/>
      <c r="E56" s="41"/>
      <c r="F56" s="41">
        <f t="shared" si="1"/>
        <v>0</v>
      </c>
      <c r="G56" s="41">
        <f t="shared" si="2"/>
        <v>0</v>
      </c>
      <c r="H56" s="41"/>
      <c r="I56" s="41">
        <f t="shared" si="3"/>
        <v>0</v>
      </c>
      <c r="J56" s="41"/>
      <c r="K56" s="43">
        <f t="shared" si="4"/>
        <v>0</v>
      </c>
      <c r="L56" s="60"/>
      <c r="M56" s="60"/>
      <c r="N56" s="54"/>
      <c r="O56" s="55">
        <f t="shared" si="5"/>
        <v>0</v>
      </c>
    </row>
    <row r="57" spans="1:15" x14ac:dyDescent="0.25">
      <c r="A57" s="42">
        <v>50</v>
      </c>
      <c r="B57" s="98"/>
      <c r="C57" s="41">
        <f t="shared" si="0"/>
        <v>1</v>
      </c>
      <c r="D57" s="41"/>
      <c r="E57" s="41"/>
      <c r="F57" s="41">
        <f t="shared" si="1"/>
        <v>0</v>
      </c>
      <c r="G57" s="41">
        <f t="shared" si="2"/>
        <v>0</v>
      </c>
      <c r="H57" s="41"/>
      <c r="I57" s="41">
        <f t="shared" si="3"/>
        <v>0</v>
      </c>
      <c r="J57" s="41"/>
      <c r="K57" s="43">
        <f t="shared" si="4"/>
        <v>0</v>
      </c>
      <c r="L57" s="60"/>
      <c r="M57" s="60"/>
      <c r="N57" s="54"/>
      <c r="O57" s="55">
        <f t="shared" si="5"/>
        <v>0</v>
      </c>
    </row>
    <row r="58" spans="1:15" x14ac:dyDescent="0.25">
      <c r="A58" s="42">
        <v>51</v>
      </c>
      <c r="B58" s="98"/>
      <c r="C58" s="41">
        <f t="shared" si="0"/>
        <v>1</v>
      </c>
      <c r="D58" s="41"/>
      <c r="E58" s="41"/>
      <c r="F58" s="41">
        <f t="shared" si="1"/>
        <v>0</v>
      </c>
      <c r="G58" s="41">
        <f t="shared" si="2"/>
        <v>0</v>
      </c>
      <c r="H58" s="41"/>
      <c r="I58" s="41">
        <f t="shared" si="3"/>
        <v>0</v>
      </c>
      <c r="J58" s="41"/>
      <c r="K58" s="43">
        <f t="shared" si="4"/>
        <v>0</v>
      </c>
      <c r="L58" s="60"/>
      <c r="M58" s="60"/>
      <c r="N58" s="54"/>
      <c r="O58" s="55">
        <f t="shared" si="5"/>
        <v>0</v>
      </c>
    </row>
    <row r="59" spans="1:15" x14ac:dyDescent="0.25">
      <c r="A59" s="42">
        <v>52</v>
      </c>
      <c r="B59" s="98"/>
      <c r="C59" s="41">
        <f t="shared" si="0"/>
        <v>1</v>
      </c>
      <c r="D59" s="41"/>
      <c r="E59" s="41"/>
      <c r="F59" s="41">
        <f t="shared" si="1"/>
        <v>0</v>
      </c>
      <c r="G59" s="41">
        <f t="shared" si="2"/>
        <v>0</v>
      </c>
      <c r="H59" s="41"/>
      <c r="I59" s="41">
        <f t="shared" si="3"/>
        <v>0</v>
      </c>
      <c r="J59" s="41"/>
      <c r="K59" s="43">
        <f t="shared" si="4"/>
        <v>0</v>
      </c>
      <c r="L59" s="60"/>
      <c r="M59" s="60"/>
      <c r="N59" s="54"/>
      <c r="O59" s="55">
        <f t="shared" si="5"/>
        <v>0</v>
      </c>
    </row>
    <row r="60" spans="1:15" x14ac:dyDescent="0.25">
      <c r="A60" s="42">
        <v>53</v>
      </c>
      <c r="B60" s="98"/>
      <c r="C60" s="41">
        <f t="shared" si="0"/>
        <v>1</v>
      </c>
      <c r="D60" s="41"/>
      <c r="E60" s="41"/>
      <c r="F60" s="41">
        <f t="shared" si="1"/>
        <v>0</v>
      </c>
      <c r="G60" s="41">
        <f t="shared" si="2"/>
        <v>0</v>
      </c>
      <c r="H60" s="41"/>
      <c r="I60" s="41">
        <f t="shared" si="3"/>
        <v>0</v>
      </c>
      <c r="J60" s="41"/>
      <c r="K60" s="43">
        <f t="shared" si="4"/>
        <v>0</v>
      </c>
      <c r="L60" s="60"/>
      <c r="M60" s="60"/>
      <c r="N60" s="54"/>
      <c r="O60" s="55">
        <f t="shared" si="5"/>
        <v>0</v>
      </c>
    </row>
    <row r="61" spans="1:15" x14ac:dyDescent="0.25">
      <c r="A61" s="42">
        <v>54</v>
      </c>
      <c r="B61" s="98"/>
      <c r="C61" s="41">
        <f t="shared" si="0"/>
        <v>1</v>
      </c>
      <c r="D61" s="41"/>
      <c r="E61" s="41"/>
      <c r="F61" s="41">
        <f t="shared" si="1"/>
        <v>0</v>
      </c>
      <c r="G61" s="41">
        <f t="shared" si="2"/>
        <v>0</v>
      </c>
      <c r="H61" s="41"/>
      <c r="I61" s="41">
        <f t="shared" si="3"/>
        <v>0</v>
      </c>
      <c r="J61" s="41"/>
      <c r="K61" s="43">
        <f t="shared" si="4"/>
        <v>0</v>
      </c>
      <c r="L61" s="60"/>
      <c r="M61" s="60"/>
      <c r="N61" s="54"/>
      <c r="O61" s="55">
        <f t="shared" si="5"/>
        <v>0</v>
      </c>
    </row>
    <row r="62" spans="1:15" x14ac:dyDescent="0.25">
      <c r="A62" s="42">
        <v>55</v>
      </c>
      <c r="B62" s="98"/>
      <c r="C62" s="41">
        <f t="shared" si="0"/>
        <v>1</v>
      </c>
      <c r="D62" s="41"/>
      <c r="E62" s="41"/>
      <c r="F62" s="41">
        <f t="shared" si="1"/>
        <v>0</v>
      </c>
      <c r="G62" s="41">
        <f t="shared" si="2"/>
        <v>0</v>
      </c>
      <c r="H62" s="41"/>
      <c r="I62" s="41">
        <f t="shared" si="3"/>
        <v>0</v>
      </c>
      <c r="J62" s="41"/>
      <c r="K62" s="43">
        <f t="shared" si="4"/>
        <v>0</v>
      </c>
      <c r="L62" s="60"/>
      <c r="M62" s="60"/>
      <c r="N62" s="54"/>
      <c r="O62" s="55">
        <f t="shared" si="5"/>
        <v>0</v>
      </c>
    </row>
    <row r="63" spans="1:15" x14ac:dyDescent="0.25">
      <c r="A63" s="42">
        <v>56</v>
      </c>
      <c r="B63" s="98"/>
      <c r="C63" s="41">
        <f t="shared" si="0"/>
        <v>1</v>
      </c>
      <c r="D63" s="41"/>
      <c r="E63" s="41"/>
      <c r="F63" s="41">
        <f t="shared" si="1"/>
        <v>0</v>
      </c>
      <c r="G63" s="41">
        <f t="shared" si="2"/>
        <v>0</v>
      </c>
      <c r="H63" s="41"/>
      <c r="I63" s="41">
        <f t="shared" si="3"/>
        <v>0</v>
      </c>
      <c r="J63" s="41"/>
      <c r="K63" s="43">
        <f t="shared" si="4"/>
        <v>0</v>
      </c>
      <c r="L63" s="60"/>
      <c r="M63" s="60"/>
      <c r="N63" s="54"/>
      <c r="O63" s="55">
        <f t="shared" si="5"/>
        <v>0</v>
      </c>
    </row>
    <row r="64" spans="1:15" x14ac:dyDescent="0.25">
      <c r="A64" s="42">
        <v>57</v>
      </c>
      <c r="B64" s="98"/>
      <c r="C64" s="41">
        <f t="shared" si="0"/>
        <v>1</v>
      </c>
      <c r="D64" s="41"/>
      <c r="E64" s="41"/>
      <c r="F64" s="41">
        <f t="shared" si="1"/>
        <v>0</v>
      </c>
      <c r="G64" s="41">
        <f t="shared" si="2"/>
        <v>0</v>
      </c>
      <c r="H64" s="41"/>
      <c r="I64" s="41">
        <f t="shared" si="3"/>
        <v>0</v>
      </c>
      <c r="J64" s="41"/>
      <c r="K64" s="43">
        <f t="shared" si="4"/>
        <v>0</v>
      </c>
      <c r="L64" s="60"/>
      <c r="M64" s="60"/>
      <c r="N64" s="54"/>
      <c r="O64" s="55">
        <f t="shared" si="5"/>
        <v>0</v>
      </c>
    </row>
    <row r="65" spans="1:15" x14ac:dyDescent="0.25">
      <c r="A65" s="42">
        <v>58</v>
      </c>
      <c r="B65" s="98"/>
      <c r="C65" s="41">
        <f t="shared" si="0"/>
        <v>1</v>
      </c>
      <c r="D65" s="41"/>
      <c r="E65" s="41"/>
      <c r="F65" s="41">
        <f t="shared" si="1"/>
        <v>0</v>
      </c>
      <c r="G65" s="41">
        <f t="shared" si="2"/>
        <v>0</v>
      </c>
      <c r="H65" s="41"/>
      <c r="I65" s="41">
        <f t="shared" si="3"/>
        <v>0</v>
      </c>
      <c r="J65" s="41"/>
      <c r="K65" s="43">
        <f t="shared" si="4"/>
        <v>0</v>
      </c>
      <c r="L65" s="60"/>
      <c r="M65" s="60"/>
      <c r="N65" s="54"/>
      <c r="O65" s="55">
        <f t="shared" si="5"/>
        <v>0</v>
      </c>
    </row>
    <row r="66" spans="1:15" x14ac:dyDescent="0.25">
      <c r="A66" s="42">
        <v>59</v>
      </c>
      <c r="B66" s="41"/>
      <c r="C66" s="41">
        <f t="shared" si="0"/>
        <v>1</v>
      </c>
      <c r="D66" s="41"/>
      <c r="E66" s="41"/>
      <c r="F66" s="41">
        <f t="shared" si="1"/>
        <v>0</v>
      </c>
      <c r="G66" s="41">
        <f t="shared" si="2"/>
        <v>0</v>
      </c>
      <c r="H66" s="41"/>
      <c r="I66" s="41">
        <f t="shared" si="3"/>
        <v>0</v>
      </c>
      <c r="J66" s="41"/>
      <c r="K66" s="43">
        <f t="shared" si="4"/>
        <v>0</v>
      </c>
      <c r="L66" s="60"/>
      <c r="M66" s="60"/>
      <c r="N66" s="54"/>
      <c r="O66" s="55">
        <f t="shared" si="5"/>
        <v>0</v>
      </c>
    </row>
    <row r="67" spans="1:15" x14ac:dyDescent="0.25">
      <c r="A67" s="42">
        <v>60</v>
      </c>
      <c r="B67" s="41"/>
      <c r="C67" s="41">
        <f t="shared" si="0"/>
        <v>1</v>
      </c>
      <c r="D67" s="41"/>
      <c r="E67" s="41"/>
      <c r="F67" s="41">
        <f t="shared" si="1"/>
        <v>0</v>
      </c>
      <c r="G67" s="41">
        <f t="shared" si="2"/>
        <v>0</v>
      </c>
      <c r="H67" s="41"/>
      <c r="I67" s="41">
        <f t="shared" si="3"/>
        <v>0</v>
      </c>
      <c r="J67" s="41"/>
      <c r="K67" s="43">
        <f t="shared" si="4"/>
        <v>0</v>
      </c>
      <c r="L67" s="60"/>
      <c r="M67" s="60"/>
      <c r="N67" s="54"/>
      <c r="O67" s="55">
        <f t="shared" si="5"/>
        <v>0</v>
      </c>
    </row>
    <row r="68" spans="1:15" x14ac:dyDescent="0.25">
      <c r="A68" s="42">
        <v>61</v>
      </c>
      <c r="B68" s="41"/>
      <c r="C68" s="41">
        <f t="shared" si="0"/>
        <v>1</v>
      </c>
      <c r="D68" s="41"/>
      <c r="E68" s="41"/>
      <c r="F68" s="41">
        <f t="shared" si="1"/>
        <v>0</v>
      </c>
      <c r="G68" s="41">
        <f t="shared" si="2"/>
        <v>0</v>
      </c>
      <c r="H68" s="41"/>
      <c r="I68" s="41">
        <f t="shared" si="3"/>
        <v>0</v>
      </c>
      <c r="J68" s="41"/>
      <c r="K68" s="43">
        <f t="shared" si="4"/>
        <v>0</v>
      </c>
      <c r="L68" s="60"/>
      <c r="M68" s="60"/>
      <c r="N68" s="54"/>
      <c r="O68" s="55">
        <f t="shared" si="5"/>
        <v>0</v>
      </c>
    </row>
    <row r="69" spans="1:15" x14ac:dyDescent="0.25">
      <c r="A69" s="42">
        <v>62</v>
      </c>
      <c r="B69" s="41"/>
      <c r="C69" s="41">
        <f t="shared" si="0"/>
        <v>1</v>
      </c>
      <c r="D69" s="41"/>
      <c r="E69" s="41"/>
      <c r="F69" s="41">
        <f t="shared" si="1"/>
        <v>0</v>
      </c>
      <c r="G69" s="41">
        <f t="shared" si="2"/>
        <v>0</v>
      </c>
      <c r="H69" s="41"/>
      <c r="I69" s="41">
        <f t="shared" si="3"/>
        <v>0</v>
      </c>
      <c r="J69" s="41"/>
      <c r="K69" s="43">
        <f t="shared" si="4"/>
        <v>0</v>
      </c>
      <c r="L69" s="60"/>
      <c r="M69" s="60"/>
      <c r="N69" s="54"/>
      <c r="O69" s="55">
        <f t="shared" si="5"/>
        <v>0</v>
      </c>
    </row>
    <row r="70" spans="1:15" x14ac:dyDescent="0.25">
      <c r="A70" s="42">
        <v>63</v>
      </c>
      <c r="B70" s="41"/>
      <c r="C70" s="41">
        <f t="shared" si="0"/>
        <v>1</v>
      </c>
      <c r="D70" s="41"/>
      <c r="E70" s="41"/>
      <c r="F70" s="41">
        <f t="shared" si="1"/>
        <v>0</v>
      </c>
      <c r="G70" s="41">
        <f t="shared" si="2"/>
        <v>0</v>
      </c>
      <c r="H70" s="41"/>
      <c r="I70" s="41">
        <f t="shared" si="3"/>
        <v>0</v>
      </c>
      <c r="J70" s="41"/>
      <c r="K70" s="43">
        <f t="shared" si="4"/>
        <v>0</v>
      </c>
      <c r="L70" s="60"/>
      <c r="M70" s="60"/>
      <c r="N70" s="54"/>
      <c r="O70" s="55">
        <f t="shared" si="5"/>
        <v>0</v>
      </c>
    </row>
    <row r="71" spans="1:15" x14ac:dyDescent="0.25">
      <c r="A71" s="42">
        <v>64</v>
      </c>
      <c r="B71" s="41"/>
      <c r="C71" s="41">
        <f t="shared" si="0"/>
        <v>1</v>
      </c>
      <c r="D71" s="41"/>
      <c r="E71" s="41"/>
      <c r="F71" s="41">
        <f t="shared" si="1"/>
        <v>0</v>
      </c>
      <c r="G71" s="41">
        <f t="shared" si="2"/>
        <v>0</v>
      </c>
      <c r="H71" s="41"/>
      <c r="I71" s="41">
        <f t="shared" si="3"/>
        <v>0</v>
      </c>
      <c r="J71" s="41"/>
      <c r="K71" s="43">
        <f t="shared" si="4"/>
        <v>0</v>
      </c>
      <c r="L71" s="60"/>
      <c r="M71" s="60"/>
      <c r="N71" s="54"/>
      <c r="O71" s="55">
        <f t="shared" si="5"/>
        <v>0</v>
      </c>
    </row>
    <row r="72" spans="1:15" x14ac:dyDescent="0.25">
      <c r="A72" s="42">
        <v>65</v>
      </c>
      <c r="B72" s="41"/>
      <c r="C72" s="41">
        <f t="shared" si="0"/>
        <v>1</v>
      </c>
      <c r="D72" s="41"/>
      <c r="E72" s="41"/>
      <c r="F72" s="41">
        <f t="shared" si="1"/>
        <v>0</v>
      </c>
      <c r="G72" s="41">
        <f t="shared" si="2"/>
        <v>0</v>
      </c>
      <c r="H72" s="41"/>
      <c r="I72" s="41">
        <f t="shared" si="3"/>
        <v>0</v>
      </c>
      <c r="J72" s="41"/>
      <c r="K72" s="43">
        <f t="shared" si="4"/>
        <v>0</v>
      </c>
      <c r="L72" s="60"/>
      <c r="M72" s="60"/>
      <c r="N72" s="54"/>
      <c r="O72" s="55">
        <f t="shared" si="5"/>
        <v>0</v>
      </c>
    </row>
    <row r="73" spans="1:15" x14ac:dyDescent="0.25">
      <c r="A73" s="42">
        <v>66</v>
      </c>
      <c r="B73" s="41"/>
      <c r="C73" s="41">
        <f t="shared" ref="C73:C107" si="9">MONTH(B73)</f>
        <v>1</v>
      </c>
      <c r="D73" s="41"/>
      <c r="E73" s="41"/>
      <c r="F73" s="41">
        <f t="shared" ref="F73:F108" si="10">E73*13%</f>
        <v>0</v>
      </c>
      <c r="G73" s="41">
        <f t="shared" ref="G73:G108" si="11">E73+F73</f>
        <v>0</v>
      </c>
      <c r="H73" s="41"/>
      <c r="I73" s="41">
        <f t="shared" ref="I73:I108" si="12">G73-H73</f>
        <v>0</v>
      </c>
      <c r="J73" s="41"/>
      <c r="K73" s="43">
        <f t="shared" ref="K73:K108" si="13">I73-J73</f>
        <v>0</v>
      </c>
      <c r="L73" s="60"/>
      <c r="M73" s="60"/>
      <c r="N73" s="54"/>
      <c r="O73" s="55">
        <f t="shared" ref="O73:O105" si="14">SUMIF($D$8:$D$107,N73,$K$8:$K$107)</f>
        <v>0</v>
      </c>
    </row>
    <row r="74" spans="1:15" x14ac:dyDescent="0.25">
      <c r="A74" s="42">
        <v>67</v>
      </c>
      <c r="B74" s="41"/>
      <c r="C74" s="41">
        <f t="shared" si="9"/>
        <v>1</v>
      </c>
      <c r="D74" s="41"/>
      <c r="E74" s="41"/>
      <c r="F74" s="41">
        <f t="shared" si="10"/>
        <v>0</v>
      </c>
      <c r="G74" s="41">
        <f t="shared" si="11"/>
        <v>0</v>
      </c>
      <c r="H74" s="41"/>
      <c r="I74" s="41">
        <f t="shared" si="12"/>
        <v>0</v>
      </c>
      <c r="J74" s="41"/>
      <c r="K74" s="43">
        <f t="shared" si="13"/>
        <v>0</v>
      </c>
      <c r="L74" s="60"/>
      <c r="M74" s="60"/>
      <c r="N74" s="54"/>
      <c r="O74" s="55">
        <f t="shared" si="14"/>
        <v>0</v>
      </c>
    </row>
    <row r="75" spans="1:15" x14ac:dyDescent="0.25">
      <c r="A75" s="42">
        <v>68</v>
      </c>
      <c r="B75" s="41"/>
      <c r="C75" s="41">
        <f t="shared" si="9"/>
        <v>1</v>
      </c>
      <c r="D75" s="41"/>
      <c r="E75" s="41"/>
      <c r="F75" s="41">
        <f t="shared" si="10"/>
        <v>0</v>
      </c>
      <c r="G75" s="41">
        <f t="shared" si="11"/>
        <v>0</v>
      </c>
      <c r="H75" s="41"/>
      <c r="I75" s="41">
        <f t="shared" si="12"/>
        <v>0</v>
      </c>
      <c r="J75" s="41"/>
      <c r="K75" s="43">
        <f t="shared" si="13"/>
        <v>0</v>
      </c>
      <c r="L75" s="60"/>
      <c r="M75" s="60"/>
      <c r="N75" s="54"/>
      <c r="O75" s="55">
        <f t="shared" si="14"/>
        <v>0</v>
      </c>
    </row>
    <row r="76" spans="1:15" x14ac:dyDescent="0.25">
      <c r="A76" s="42">
        <v>69</v>
      </c>
      <c r="B76" s="41"/>
      <c r="C76" s="41">
        <f t="shared" si="9"/>
        <v>1</v>
      </c>
      <c r="D76" s="41"/>
      <c r="E76" s="41"/>
      <c r="F76" s="41">
        <f t="shared" si="10"/>
        <v>0</v>
      </c>
      <c r="G76" s="41">
        <f t="shared" si="11"/>
        <v>0</v>
      </c>
      <c r="H76" s="41"/>
      <c r="I76" s="41">
        <f t="shared" si="12"/>
        <v>0</v>
      </c>
      <c r="J76" s="41"/>
      <c r="K76" s="43">
        <f t="shared" si="13"/>
        <v>0</v>
      </c>
      <c r="L76" s="60"/>
      <c r="M76" s="60"/>
      <c r="N76" s="54"/>
      <c r="O76" s="55">
        <f t="shared" si="14"/>
        <v>0</v>
      </c>
    </row>
    <row r="77" spans="1:15" x14ac:dyDescent="0.25">
      <c r="A77" s="42">
        <v>70</v>
      </c>
      <c r="B77" s="41"/>
      <c r="C77" s="41">
        <f t="shared" si="9"/>
        <v>1</v>
      </c>
      <c r="D77" s="41"/>
      <c r="E77" s="41"/>
      <c r="F77" s="41">
        <f t="shared" si="10"/>
        <v>0</v>
      </c>
      <c r="G77" s="41">
        <f t="shared" si="11"/>
        <v>0</v>
      </c>
      <c r="H77" s="41"/>
      <c r="I77" s="41">
        <f t="shared" si="12"/>
        <v>0</v>
      </c>
      <c r="J77" s="41"/>
      <c r="K77" s="43">
        <f t="shared" si="13"/>
        <v>0</v>
      </c>
      <c r="L77" s="60"/>
      <c r="M77" s="60"/>
      <c r="N77" s="54"/>
      <c r="O77" s="55">
        <f t="shared" si="14"/>
        <v>0</v>
      </c>
    </row>
    <row r="78" spans="1:15" x14ac:dyDescent="0.25">
      <c r="A78" s="42">
        <v>71</v>
      </c>
      <c r="B78" s="41"/>
      <c r="C78" s="41">
        <f t="shared" si="9"/>
        <v>1</v>
      </c>
      <c r="D78" s="41"/>
      <c r="E78" s="41"/>
      <c r="F78" s="41">
        <f t="shared" si="10"/>
        <v>0</v>
      </c>
      <c r="G78" s="41">
        <f t="shared" si="11"/>
        <v>0</v>
      </c>
      <c r="H78" s="41"/>
      <c r="I78" s="41">
        <f t="shared" si="12"/>
        <v>0</v>
      </c>
      <c r="J78" s="41"/>
      <c r="K78" s="43">
        <f t="shared" si="13"/>
        <v>0</v>
      </c>
      <c r="L78" s="60"/>
      <c r="M78" s="60"/>
      <c r="N78" s="54"/>
      <c r="O78" s="55">
        <f t="shared" si="14"/>
        <v>0</v>
      </c>
    </row>
    <row r="79" spans="1:15" x14ac:dyDescent="0.25">
      <c r="A79" s="42">
        <v>72</v>
      </c>
      <c r="B79" s="41"/>
      <c r="C79" s="41">
        <f t="shared" si="9"/>
        <v>1</v>
      </c>
      <c r="D79" s="41"/>
      <c r="E79" s="41"/>
      <c r="F79" s="41">
        <f t="shared" si="10"/>
        <v>0</v>
      </c>
      <c r="G79" s="41">
        <f t="shared" si="11"/>
        <v>0</v>
      </c>
      <c r="H79" s="41"/>
      <c r="I79" s="41">
        <f t="shared" si="12"/>
        <v>0</v>
      </c>
      <c r="J79" s="41"/>
      <c r="K79" s="43">
        <f t="shared" si="13"/>
        <v>0</v>
      </c>
      <c r="L79" s="60"/>
      <c r="M79" s="60"/>
      <c r="N79" s="54"/>
      <c r="O79" s="55">
        <f t="shared" si="14"/>
        <v>0</v>
      </c>
    </row>
    <row r="80" spans="1:15" x14ac:dyDescent="0.25">
      <c r="A80" s="42">
        <v>73</v>
      </c>
      <c r="B80" s="41"/>
      <c r="C80" s="41">
        <f t="shared" si="9"/>
        <v>1</v>
      </c>
      <c r="D80" s="41"/>
      <c r="E80" s="41"/>
      <c r="F80" s="41">
        <f t="shared" si="10"/>
        <v>0</v>
      </c>
      <c r="G80" s="41">
        <f t="shared" si="11"/>
        <v>0</v>
      </c>
      <c r="H80" s="41"/>
      <c r="I80" s="41">
        <f t="shared" si="12"/>
        <v>0</v>
      </c>
      <c r="J80" s="41"/>
      <c r="K80" s="43">
        <f t="shared" si="13"/>
        <v>0</v>
      </c>
      <c r="L80" s="60"/>
      <c r="M80" s="60"/>
      <c r="N80" s="54"/>
      <c r="O80" s="55">
        <f t="shared" si="14"/>
        <v>0</v>
      </c>
    </row>
    <row r="81" spans="1:15" x14ac:dyDescent="0.25">
      <c r="A81" s="42">
        <v>74</v>
      </c>
      <c r="B81" s="41"/>
      <c r="C81" s="41">
        <f t="shared" si="9"/>
        <v>1</v>
      </c>
      <c r="D81" s="41"/>
      <c r="E81" s="41"/>
      <c r="F81" s="41">
        <f t="shared" si="10"/>
        <v>0</v>
      </c>
      <c r="G81" s="41">
        <f t="shared" si="11"/>
        <v>0</v>
      </c>
      <c r="H81" s="41"/>
      <c r="I81" s="41">
        <f t="shared" si="12"/>
        <v>0</v>
      </c>
      <c r="J81" s="41"/>
      <c r="K81" s="43">
        <f t="shared" si="13"/>
        <v>0</v>
      </c>
      <c r="L81" s="60"/>
      <c r="M81" s="60"/>
      <c r="N81" s="54"/>
      <c r="O81" s="55">
        <f t="shared" si="14"/>
        <v>0</v>
      </c>
    </row>
    <row r="82" spans="1:15" x14ac:dyDescent="0.25">
      <c r="A82" s="42">
        <v>75</v>
      </c>
      <c r="B82" s="41"/>
      <c r="C82" s="41">
        <f t="shared" si="9"/>
        <v>1</v>
      </c>
      <c r="D82" s="41"/>
      <c r="E82" s="41"/>
      <c r="F82" s="41">
        <f t="shared" si="10"/>
        <v>0</v>
      </c>
      <c r="G82" s="41">
        <f t="shared" si="11"/>
        <v>0</v>
      </c>
      <c r="H82" s="41"/>
      <c r="I82" s="41">
        <f t="shared" si="12"/>
        <v>0</v>
      </c>
      <c r="J82" s="41"/>
      <c r="K82" s="43">
        <f t="shared" si="13"/>
        <v>0</v>
      </c>
      <c r="L82" s="60"/>
      <c r="M82" s="60"/>
      <c r="N82" s="54"/>
      <c r="O82" s="55">
        <f t="shared" si="14"/>
        <v>0</v>
      </c>
    </row>
    <row r="83" spans="1:15" x14ac:dyDescent="0.25">
      <c r="A83" s="42">
        <v>76</v>
      </c>
      <c r="B83" s="41"/>
      <c r="C83" s="41">
        <f t="shared" si="9"/>
        <v>1</v>
      </c>
      <c r="D83" s="41"/>
      <c r="E83" s="41"/>
      <c r="F83" s="41">
        <f t="shared" si="10"/>
        <v>0</v>
      </c>
      <c r="G83" s="41">
        <f t="shared" si="11"/>
        <v>0</v>
      </c>
      <c r="H83" s="41"/>
      <c r="I83" s="41">
        <f t="shared" si="12"/>
        <v>0</v>
      </c>
      <c r="J83" s="41"/>
      <c r="K83" s="43">
        <f t="shared" si="13"/>
        <v>0</v>
      </c>
      <c r="L83" s="60"/>
      <c r="M83" s="60"/>
      <c r="N83" s="54"/>
      <c r="O83" s="55">
        <f t="shared" si="14"/>
        <v>0</v>
      </c>
    </row>
    <row r="84" spans="1:15" x14ac:dyDescent="0.25">
      <c r="A84" s="42">
        <v>77</v>
      </c>
      <c r="B84" s="41"/>
      <c r="C84" s="41">
        <f t="shared" si="9"/>
        <v>1</v>
      </c>
      <c r="D84" s="41"/>
      <c r="E84" s="41"/>
      <c r="F84" s="41">
        <f t="shared" si="10"/>
        <v>0</v>
      </c>
      <c r="G84" s="41">
        <f t="shared" si="11"/>
        <v>0</v>
      </c>
      <c r="H84" s="41"/>
      <c r="I84" s="41">
        <f t="shared" si="12"/>
        <v>0</v>
      </c>
      <c r="J84" s="41"/>
      <c r="K84" s="43">
        <f t="shared" si="13"/>
        <v>0</v>
      </c>
      <c r="L84" s="60"/>
      <c r="M84" s="60"/>
      <c r="N84" s="54"/>
      <c r="O84" s="55">
        <f t="shared" si="14"/>
        <v>0</v>
      </c>
    </row>
    <row r="85" spans="1:15" x14ac:dyDescent="0.25">
      <c r="A85" s="42">
        <v>78</v>
      </c>
      <c r="B85" s="41"/>
      <c r="C85" s="41">
        <f t="shared" si="9"/>
        <v>1</v>
      </c>
      <c r="D85" s="41"/>
      <c r="E85" s="41"/>
      <c r="F85" s="41">
        <f t="shared" si="10"/>
        <v>0</v>
      </c>
      <c r="G85" s="41">
        <f t="shared" si="11"/>
        <v>0</v>
      </c>
      <c r="H85" s="41"/>
      <c r="I85" s="41">
        <f t="shared" si="12"/>
        <v>0</v>
      </c>
      <c r="J85" s="41"/>
      <c r="K85" s="43">
        <f t="shared" si="13"/>
        <v>0</v>
      </c>
      <c r="L85" s="60"/>
      <c r="M85" s="60"/>
      <c r="N85" s="54"/>
      <c r="O85" s="55">
        <f t="shared" si="14"/>
        <v>0</v>
      </c>
    </row>
    <row r="86" spans="1:15" x14ac:dyDescent="0.25">
      <c r="A86" s="42">
        <v>79</v>
      </c>
      <c r="B86" s="41"/>
      <c r="C86" s="41">
        <f t="shared" si="9"/>
        <v>1</v>
      </c>
      <c r="D86" s="41"/>
      <c r="E86" s="41"/>
      <c r="F86" s="41">
        <f t="shared" si="10"/>
        <v>0</v>
      </c>
      <c r="G86" s="41">
        <f t="shared" si="11"/>
        <v>0</v>
      </c>
      <c r="H86" s="41"/>
      <c r="I86" s="41">
        <f t="shared" si="12"/>
        <v>0</v>
      </c>
      <c r="J86" s="41"/>
      <c r="K86" s="43">
        <f t="shared" si="13"/>
        <v>0</v>
      </c>
      <c r="L86" s="60"/>
      <c r="M86" s="60"/>
      <c r="N86" s="54"/>
      <c r="O86" s="55">
        <f t="shared" si="14"/>
        <v>0</v>
      </c>
    </row>
    <row r="87" spans="1:15" x14ac:dyDescent="0.25">
      <c r="A87" s="42">
        <v>80</v>
      </c>
      <c r="B87" s="41"/>
      <c r="C87" s="41">
        <f t="shared" si="9"/>
        <v>1</v>
      </c>
      <c r="D87" s="41"/>
      <c r="E87" s="41"/>
      <c r="F87" s="41">
        <f t="shared" si="10"/>
        <v>0</v>
      </c>
      <c r="G87" s="41">
        <f t="shared" si="11"/>
        <v>0</v>
      </c>
      <c r="H87" s="41"/>
      <c r="I87" s="41">
        <f t="shared" si="12"/>
        <v>0</v>
      </c>
      <c r="J87" s="41"/>
      <c r="K87" s="43">
        <f t="shared" si="13"/>
        <v>0</v>
      </c>
      <c r="L87" s="60"/>
      <c r="M87" s="60"/>
      <c r="N87" s="54"/>
      <c r="O87" s="55">
        <f t="shared" si="14"/>
        <v>0</v>
      </c>
    </row>
    <row r="88" spans="1:15" x14ac:dyDescent="0.25">
      <c r="A88" s="42">
        <v>81</v>
      </c>
      <c r="B88" s="41"/>
      <c r="C88" s="41">
        <f t="shared" si="9"/>
        <v>1</v>
      </c>
      <c r="D88" s="41"/>
      <c r="E88" s="41"/>
      <c r="F88" s="41">
        <f t="shared" si="10"/>
        <v>0</v>
      </c>
      <c r="G88" s="41">
        <f t="shared" si="11"/>
        <v>0</v>
      </c>
      <c r="H88" s="41"/>
      <c r="I88" s="41">
        <f t="shared" si="12"/>
        <v>0</v>
      </c>
      <c r="J88" s="41"/>
      <c r="K88" s="43">
        <f t="shared" si="13"/>
        <v>0</v>
      </c>
      <c r="L88" s="60"/>
      <c r="M88" s="60"/>
      <c r="N88" s="54"/>
      <c r="O88" s="55">
        <f t="shared" si="14"/>
        <v>0</v>
      </c>
    </row>
    <row r="89" spans="1:15" x14ac:dyDescent="0.25">
      <c r="A89" s="42">
        <v>82</v>
      </c>
      <c r="B89" s="41"/>
      <c r="C89" s="41">
        <f t="shared" si="9"/>
        <v>1</v>
      </c>
      <c r="D89" s="41"/>
      <c r="E89" s="41"/>
      <c r="F89" s="41">
        <f t="shared" si="10"/>
        <v>0</v>
      </c>
      <c r="G89" s="41">
        <f t="shared" si="11"/>
        <v>0</v>
      </c>
      <c r="H89" s="41"/>
      <c r="I89" s="41">
        <f t="shared" si="12"/>
        <v>0</v>
      </c>
      <c r="J89" s="41"/>
      <c r="K89" s="43">
        <f t="shared" si="13"/>
        <v>0</v>
      </c>
      <c r="L89" s="60"/>
      <c r="M89" s="60"/>
      <c r="N89" s="54"/>
      <c r="O89" s="55">
        <f t="shared" si="14"/>
        <v>0</v>
      </c>
    </row>
    <row r="90" spans="1:15" x14ac:dyDescent="0.25">
      <c r="A90" s="42">
        <v>83</v>
      </c>
      <c r="B90" s="41"/>
      <c r="C90" s="41">
        <f t="shared" si="9"/>
        <v>1</v>
      </c>
      <c r="D90" s="41"/>
      <c r="E90" s="41"/>
      <c r="F90" s="41">
        <f t="shared" si="10"/>
        <v>0</v>
      </c>
      <c r="G90" s="41">
        <f t="shared" si="11"/>
        <v>0</v>
      </c>
      <c r="H90" s="41"/>
      <c r="I90" s="41">
        <f t="shared" si="12"/>
        <v>0</v>
      </c>
      <c r="J90" s="41"/>
      <c r="K90" s="43">
        <f t="shared" si="13"/>
        <v>0</v>
      </c>
      <c r="L90" s="60"/>
      <c r="M90" s="60"/>
      <c r="N90" s="54"/>
      <c r="O90" s="55">
        <f t="shared" si="14"/>
        <v>0</v>
      </c>
    </row>
    <row r="91" spans="1:15" x14ac:dyDescent="0.25">
      <c r="A91" s="42">
        <v>84</v>
      </c>
      <c r="B91" s="41"/>
      <c r="C91" s="41">
        <f t="shared" si="9"/>
        <v>1</v>
      </c>
      <c r="D91" s="41"/>
      <c r="E91" s="41"/>
      <c r="F91" s="41">
        <f t="shared" si="10"/>
        <v>0</v>
      </c>
      <c r="G91" s="41">
        <f t="shared" si="11"/>
        <v>0</v>
      </c>
      <c r="H91" s="41"/>
      <c r="I91" s="41">
        <f t="shared" si="12"/>
        <v>0</v>
      </c>
      <c r="J91" s="41"/>
      <c r="K91" s="43">
        <f t="shared" si="13"/>
        <v>0</v>
      </c>
      <c r="L91" s="60"/>
      <c r="M91" s="60"/>
      <c r="N91" s="54"/>
      <c r="O91" s="55">
        <f t="shared" si="14"/>
        <v>0</v>
      </c>
    </row>
    <row r="92" spans="1:15" x14ac:dyDescent="0.25">
      <c r="A92" s="42">
        <v>85</v>
      </c>
      <c r="B92" s="41"/>
      <c r="C92" s="41">
        <f t="shared" si="9"/>
        <v>1</v>
      </c>
      <c r="D92" s="41"/>
      <c r="E92" s="41"/>
      <c r="F92" s="41">
        <f t="shared" si="10"/>
        <v>0</v>
      </c>
      <c r="G92" s="41">
        <f t="shared" si="11"/>
        <v>0</v>
      </c>
      <c r="H92" s="41"/>
      <c r="I92" s="41">
        <f t="shared" si="12"/>
        <v>0</v>
      </c>
      <c r="J92" s="41"/>
      <c r="K92" s="43">
        <f t="shared" si="13"/>
        <v>0</v>
      </c>
      <c r="L92" s="60"/>
      <c r="M92" s="60"/>
      <c r="N92" s="54"/>
      <c r="O92" s="55">
        <f t="shared" si="14"/>
        <v>0</v>
      </c>
    </row>
    <row r="93" spans="1:15" x14ac:dyDescent="0.25">
      <c r="A93" s="42">
        <v>86</v>
      </c>
      <c r="B93" s="41"/>
      <c r="C93" s="41">
        <f t="shared" si="9"/>
        <v>1</v>
      </c>
      <c r="D93" s="41"/>
      <c r="E93" s="41"/>
      <c r="F93" s="41">
        <f t="shared" si="10"/>
        <v>0</v>
      </c>
      <c r="G93" s="41">
        <f t="shared" si="11"/>
        <v>0</v>
      </c>
      <c r="H93" s="41"/>
      <c r="I93" s="41">
        <f t="shared" si="12"/>
        <v>0</v>
      </c>
      <c r="J93" s="41"/>
      <c r="K93" s="43">
        <f t="shared" si="13"/>
        <v>0</v>
      </c>
      <c r="L93" s="60"/>
      <c r="M93" s="60"/>
      <c r="N93" s="54"/>
      <c r="O93" s="55">
        <f t="shared" si="14"/>
        <v>0</v>
      </c>
    </row>
    <row r="94" spans="1:15" x14ac:dyDescent="0.25">
      <c r="A94" s="42">
        <v>87</v>
      </c>
      <c r="B94" s="41"/>
      <c r="C94" s="41">
        <f t="shared" si="9"/>
        <v>1</v>
      </c>
      <c r="D94" s="41"/>
      <c r="E94" s="41"/>
      <c r="F94" s="41">
        <f t="shared" si="10"/>
        <v>0</v>
      </c>
      <c r="G94" s="41">
        <f t="shared" si="11"/>
        <v>0</v>
      </c>
      <c r="H94" s="41"/>
      <c r="I94" s="41">
        <f t="shared" si="12"/>
        <v>0</v>
      </c>
      <c r="J94" s="41"/>
      <c r="K94" s="43">
        <f t="shared" si="13"/>
        <v>0</v>
      </c>
      <c r="L94" s="60"/>
      <c r="M94" s="60"/>
      <c r="N94" s="54"/>
      <c r="O94" s="55">
        <f t="shared" si="14"/>
        <v>0</v>
      </c>
    </row>
    <row r="95" spans="1:15" x14ac:dyDescent="0.25">
      <c r="A95" s="42">
        <v>88</v>
      </c>
      <c r="B95" s="41"/>
      <c r="C95" s="41">
        <f t="shared" si="9"/>
        <v>1</v>
      </c>
      <c r="D95" s="41"/>
      <c r="E95" s="41"/>
      <c r="F95" s="41">
        <f t="shared" si="10"/>
        <v>0</v>
      </c>
      <c r="G95" s="41">
        <f t="shared" si="11"/>
        <v>0</v>
      </c>
      <c r="H95" s="41"/>
      <c r="I95" s="41">
        <f t="shared" si="12"/>
        <v>0</v>
      </c>
      <c r="J95" s="41"/>
      <c r="K95" s="43">
        <f t="shared" si="13"/>
        <v>0</v>
      </c>
      <c r="L95" s="60"/>
      <c r="M95" s="60"/>
      <c r="N95" s="54"/>
      <c r="O95" s="55">
        <f t="shared" si="14"/>
        <v>0</v>
      </c>
    </row>
    <row r="96" spans="1:15" x14ac:dyDescent="0.25">
      <c r="A96" s="42">
        <v>89</v>
      </c>
      <c r="B96" s="41"/>
      <c r="C96" s="41">
        <f t="shared" si="9"/>
        <v>1</v>
      </c>
      <c r="D96" s="41"/>
      <c r="E96" s="41"/>
      <c r="F96" s="41">
        <f t="shared" si="10"/>
        <v>0</v>
      </c>
      <c r="G96" s="41">
        <f t="shared" si="11"/>
        <v>0</v>
      </c>
      <c r="H96" s="41"/>
      <c r="I96" s="41">
        <f t="shared" si="12"/>
        <v>0</v>
      </c>
      <c r="J96" s="41"/>
      <c r="K96" s="43">
        <f t="shared" si="13"/>
        <v>0</v>
      </c>
      <c r="L96" s="60"/>
      <c r="M96" s="60"/>
      <c r="N96" s="54"/>
      <c r="O96" s="55">
        <f t="shared" si="14"/>
        <v>0</v>
      </c>
    </row>
    <row r="97" spans="1:15" x14ac:dyDescent="0.25">
      <c r="A97" s="42">
        <v>90</v>
      </c>
      <c r="B97" s="41"/>
      <c r="C97" s="41">
        <f t="shared" si="9"/>
        <v>1</v>
      </c>
      <c r="D97" s="41"/>
      <c r="E97" s="41"/>
      <c r="F97" s="41">
        <f t="shared" si="10"/>
        <v>0</v>
      </c>
      <c r="G97" s="41">
        <f t="shared" si="11"/>
        <v>0</v>
      </c>
      <c r="H97" s="41"/>
      <c r="I97" s="41">
        <f t="shared" si="12"/>
        <v>0</v>
      </c>
      <c r="J97" s="41"/>
      <c r="K97" s="43">
        <f t="shared" si="13"/>
        <v>0</v>
      </c>
      <c r="L97" s="60"/>
      <c r="M97" s="60"/>
      <c r="N97" s="54"/>
      <c r="O97" s="55">
        <f t="shared" si="14"/>
        <v>0</v>
      </c>
    </row>
    <row r="98" spans="1:15" x14ac:dyDescent="0.25">
      <c r="A98" s="42">
        <v>91</v>
      </c>
      <c r="B98" s="41"/>
      <c r="C98" s="41">
        <f t="shared" si="9"/>
        <v>1</v>
      </c>
      <c r="D98" s="41"/>
      <c r="E98" s="41"/>
      <c r="F98" s="41">
        <f t="shared" si="10"/>
        <v>0</v>
      </c>
      <c r="G98" s="41">
        <f t="shared" si="11"/>
        <v>0</v>
      </c>
      <c r="H98" s="41"/>
      <c r="I98" s="41">
        <f t="shared" si="12"/>
        <v>0</v>
      </c>
      <c r="J98" s="41"/>
      <c r="K98" s="43">
        <f t="shared" si="13"/>
        <v>0</v>
      </c>
      <c r="L98" s="60"/>
      <c r="M98" s="60"/>
      <c r="N98" s="54"/>
      <c r="O98" s="55">
        <f t="shared" si="14"/>
        <v>0</v>
      </c>
    </row>
    <row r="99" spans="1:15" x14ac:dyDescent="0.25">
      <c r="A99" s="42">
        <v>92</v>
      </c>
      <c r="B99" s="41"/>
      <c r="C99" s="41">
        <f t="shared" si="9"/>
        <v>1</v>
      </c>
      <c r="D99" s="41"/>
      <c r="E99" s="41"/>
      <c r="F99" s="41">
        <f t="shared" si="10"/>
        <v>0</v>
      </c>
      <c r="G99" s="41">
        <f t="shared" si="11"/>
        <v>0</v>
      </c>
      <c r="H99" s="41"/>
      <c r="I99" s="41">
        <f t="shared" si="12"/>
        <v>0</v>
      </c>
      <c r="J99" s="41"/>
      <c r="K99" s="43">
        <f t="shared" si="13"/>
        <v>0</v>
      </c>
      <c r="L99" s="60"/>
      <c r="M99" s="60"/>
      <c r="N99" s="54"/>
      <c r="O99" s="55">
        <f t="shared" si="14"/>
        <v>0</v>
      </c>
    </row>
    <row r="100" spans="1:15" x14ac:dyDescent="0.25">
      <c r="A100" s="42">
        <v>93</v>
      </c>
      <c r="B100" s="41"/>
      <c r="C100" s="41">
        <f t="shared" si="9"/>
        <v>1</v>
      </c>
      <c r="D100" s="41"/>
      <c r="E100" s="41"/>
      <c r="F100" s="41">
        <f t="shared" si="10"/>
        <v>0</v>
      </c>
      <c r="G100" s="41">
        <f t="shared" si="11"/>
        <v>0</v>
      </c>
      <c r="H100" s="41"/>
      <c r="I100" s="41">
        <f t="shared" si="12"/>
        <v>0</v>
      </c>
      <c r="J100" s="41"/>
      <c r="K100" s="43">
        <f t="shared" si="13"/>
        <v>0</v>
      </c>
      <c r="L100" s="60"/>
      <c r="M100" s="60"/>
      <c r="N100" s="54"/>
      <c r="O100" s="55">
        <f t="shared" si="14"/>
        <v>0</v>
      </c>
    </row>
    <row r="101" spans="1:15" x14ac:dyDescent="0.25">
      <c r="A101" s="42">
        <v>94</v>
      </c>
      <c r="B101" s="41"/>
      <c r="C101" s="41">
        <f t="shared" si="9"/>
        <v>1</v>
      </c>
      <c r="D101" s="41"/>
      <c r="E101" s="41"/>
      <c r="F101" s="41">
        <f t="shared" si="10"/>
        <v>0</v>
      </c>
      <c r="G101" s="41">
        <f t="shared" si="11"/>
        <v>0</v>
      </c>
      <c r="H101" s="41"/>
      <c r="I101" s="41">
        <f t="shared" si="12"/>
        <v>0</v>
      </c>
      <c r="J101" s="41"/>
      <c r="K101" s="43">
        <f t="shared" si="13"/>
        <v>0</v>
      </c>
      <c r="L101" s="60"/>
      <c r="M101" s="60"/>
      <c r="N101" s="54"/>
      <c r="O101" s="55">
        <f t="shared" si="14"/>
        <v>0</v>
      </c>
    </row>
    <row r="102" spans="1:15" x14ac:dyDescent="0.25">
      <c r="A102" s="42">
        <v>95</v>
      </c>
      <c r="B102" s="41"/>
      <c r="C102" s="41">
        <f t="shared" si="9"/>
        <v>1</v>
      </c>
      <c r="D102" s="41"/>
      <c r="E102" s="41"/>
      <c r="F102" s="41">
        <f t="shared" si="10"/>
        <v>0</v>
      </c>
      <c r="G102" s="41">
        <f t="shared" si="11"/>
        <v>0</v>
      </c>
      <c r="H102" s="41"/>
      <c r="I102" s="41">
        <f t="shared" si="12"/>
        <v>0</v>
      </c>
      <c r="J102" s="41"/>
      <c r="K102" s="43">
        <f t="shared" si="13"/>
        <v>0</v>
      </c>
      <c r="L102" s="60"/>
      <c r="M102" s="60"/>
      <c r="N102" s="54"/>
      <c r="O102" s="55">
        <f t="shared" si="14"/>
        <v>0</v>
      </c>
    </row>
    <row r="103" spans="1:15" x14ac:dyDescent="0.25">
      <c r="A103" s="42">
        <v>96</v>
      </c>
      <c r="B103" s="41"/>
      <c r="C103" s="41">
        <f t="shared" si="9"/>
        <v>1</v>
      </c>
      <c r="D103" s="41"/>
      <c r="E103" s="41"/>
      <c r="F103" s="41">
        <f t="shared" si="10"/>
        <v>0</v>
      </c>
      <c r="G103" s="41">
        <f t="shared" si="11"/>
        <v>0</v>
      </c>
      <c r="H103" s="41"/>
      <c r="I103" s="41">
        <f t="shared" si="12"/>
        <v>0</v>
      </c>
      <c r="J103" s="41"/>
      <c r="K103" s="43">
        <f t="shared" si="13"/>
        <v>0</v>
      </c>
      <c r="L103" s="60"/>
      <c r="M103" s="60"/>
      <c r="N103" s="54"/>
      <c r="O103" s="55">
        <f t="shared" si="14"/>
        <v>0</v>
      </c>
    </row>
    <row r="104" spans="1:15" x14ac:dyDescent="0.25">
      <c r="A104" s="42">
        <v>97</v>
      </c>
      <c r="B104" s="41"/>
      <c r="C104" s="41">
        <f t="shared" si="9"/>
        <v>1</v>
      </c>
      <c r="D104" s="41"/>
      <c r="E104" s="41"/>
      <c r="F104" s="41">
        <f t="shared" si="10"/>
        <v>0</v>
      </c>
      <c r="G104" s="41">
        <f t="shared" si="11"/>
        <v>0</v>
      </c>
      <c r="H104" s="41"/>
      <c r="I104" s="41">
        <f t="shared" si="12"/>
        <v>0</v>
      </c>
      <c r="J104" s="41"/>
      <c r="K104" s="43">
        <f t="shared" si="13"/>
        <v>0</v>
      </c>
      <c r="L104" s="60"/>
      <c r="M104" s="60"/>
      <c r="N104" s="54"/>
      <c r="O104" s="55">
        <f t="shared" si="14"/>
        <v>0</v>
      </c>
    </row>
    <row r="105" spans="1:15" x14ac:dyDescent="0.25">
      <c r="A105" s="42">
        <v>98</v>
      </c>
      <c r="B105" s="41"/>
      <c r="C105" s="41">
        <f t="shared" si="9"/>
        <v>1</v>
      </c>
      <c r="D105" s="41"/>
      <c r="E105" s="41"/>
      <c r="F105" s="41">
        <f t="shared" si="10"/>
        <v>0</v>
      </c>
      <c r="G105" s="41">
        <f t="shared" si="11"/>
        <v>0</v>
      </c>
      <c r="H105" s="41"/>
      <c r="I105" s="41">
        <f t="shared" si="12"/>
        <v>0</v>
      </c>
      <c r="J105" s="41"/>
      <c r="K105" s="43">
        <f t="shared" si="13"/>
        <v>0</v>
      </c>
      <c r="L105" s="60"/>
      <c r="M105" s="60"/>
      <c r="N105" s="54"/>
      <c r="O105" s="55">
        <f t="shared" si="14"/>
        <v>0</v>
      </c>
    </row>
    <row r="106" spans="1:15" ht="15.75" thickBot="1" x14ac:dyDescent="0.3">
      <c r="A106" s="42">
        <v>99</v>
      </c>
      <c r="B106" s="41"/>
      <c r="C106" s="41">
        <f t="shared" si="9"/>
        <v>1</v>
      </c>
      <c r="D106" s="41"/>
      <c r="E106" s="41"/>
      <c r="F106" s="41">
        <f t="shared" si="10"/>
        <v>0</v>
      </c>
      <c r="G106" s="41">
        <f t="shared" si="11"/>
        <v>0</v>
      </c>
      <c r="H106" s="41"/>
      <c r="I106" s="41">
        <f t="shared" si="12"/>
        <v>0</v>
      </c>
      <c r="J106" s="41"/>
      <c r="K106" s="43">
        <f t="shared" si="13"/>
        <v>0</v>
      </c>
      <c r="L106" s="60"/>
      <c r="M106" s="60"/>
      <c r="N106" s="56"/>
      <c r="O106" s="57">
        <f>SUMIF($D$8:$D$107,N106,$K$8:$K$107)</f>
        <v>0</v>
      </c>
    </row>
    <row r="107" spans="1:15" x14ac:dyDescent="0.25">
      <c r="A107" s="42">
        <v>100</v>
      </c>
      <c r="B107" s="41"/>
      <c r="C107" s="41">
        <f t="shared" si="9"/>
        <v>1</v>
      </c>
      <c r="D107" s="41"/>
      <c r="E107" s="41"/>
      <c r="F107" s="41">
        <f t="shared" si="10"/>
        <v>0</v>
      </c>
      <c r="G107" s="41">
        <f t="shared" si="11"/>
        <v>0</v>
      </c>
      <c r="H107" s="41"/>
      <c r="I107" s="41">
        <f t="shared" si="12"/>
        <v>0</v>
      </c>
      <c r="J107" s="41"/>
      <c r="K107" s="43">
        <f t="shared" si="13"/>
        <v>0</v>
      </c>
    </row>
    <row r="108" spans="1:15" ht="24" customHeight="1" thickBot="1" x14ac:dyDescent="0.3">
      <c r="A108" s="216" t="s">
        <v>69</v>
      </c>
      <c r="B108" s="217"/>
      <c r="C108" s="217"/>
      <c r="D108" s="217"/>
      <c r="E108" s="47"/>
      <c r="F108" s="41">
        <f t="shared" si="10"/>
        <v>0</v>
      </c>
      <c r="G108" s="41">
        <f t="shared" si="11"/>
        <v>0</v>
      </c>
      <c r="H108" s="47"/>
      <c r="I108" s="41">
        <f t="shared" si="12"/>
        <v>0</v>
      </c>
      <c r="J108" s="47"/>
      <c r="K108" s="43">
        <f t="shared" si="13"/>
        <v>0</v>
      </c>
    </row>
  </sheetData>
  <mergeCells count="5">
    <mergeCell ref="A1:D1"/>
    <mergeCell ref="A2:D2"/>
    <mergeCell ref="A3:D3"/>
    <mergeCell ref="A4:D4"/>
    <mergeCell ref="A108:D108"/>
  </mergeCells>
  <conditionalFormatting sqref="U8:U19">
    <cfRule type="expression" dxfId="7" priority="1">
      <formula>R8&lt;T8</formula>
    </cfRule>
    <cfRule type="expression" dxfId="6" priority="2">
      <formula>R8&gt;T8</formula>
    </cfRule>
  </conditionalFormatting>
  <dataValidations count="1">
    <dataValidation type="list" allowBlank="1" showInputMessage="1" showErrorMessage="1" errorTitle="الآدخال خاطى " error="فى حالة كونة عميل جديد لابد من الذهاب لقائم العملاء وأضافة العميل أولا " sqref="D8:D107">
      <formula1>$N$8:$N$107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8"/>
  <sheetViews>
    <sheetView rightToLeft="1" zoomScale="90" zoomScaleNormal="90" workbookViewId="0">
      <selection sqref="A1:D1"/>
    </sheetView>
  </sheetViews>
  <sheetFormatPr defaultRowHeight="15" x14ac:dyDescent="0.25"/>
  <cols>
    <col min="1" max="1" width="6.140625" customWidth="1"/>
    <col min="2" max="2" width="14.140625" customWidth="1"/>
    <col min="4" max="4" width="18.85546875" customWidth="1"/>
    <col min="12" max="12" width="2.7109375" customWidth="1"/>
    <col min="13" max="13" width="2.28515625" customWidth="1"/>
    <col min="14" max="14" width="13.7109375" customWidth="1"/>
    <col min="16" max="16" width="2.140625" customWidth="1"/>
    <col min="19" max="19" width="1.5703125" style="30" customWidth="1"/>
    <col min="20" max="20" width="10.5703125" style="30" customWidth="1"/>
    <col min="21" max="21" width="16.5703125" customWidth="1"/>
    <col min="22" max="22" width="11.140625" customWidth="1"/>
  </cols>
  <sheetData>
    <row r="1" spans="1:22" ht="18.75" x14ac:dyDescent="0.3">
      <c r="A1" s="212" t="str">
        <f>'ميزان المراجعة'!A1</f>
        <v xml:space="preserve">أكاديمية أعمل بيزنس </v>
      </c>
      <c r="B1" s="212"/>
      <c r="C1" s="212"/>
      <c r="D1" s="212"/>
    </row>
    <row r="2" spans="1:22" ht="18.75" x14ac:dyDescent="0.3">
      <c r="A2" s="212" t="str">
        <f>'ميزان المراجعة'!A2</f>
        <v>شركة مساهمة مصرية (ش.م.م)</v>
      </c>
      <c r="B2" s="212"/>
      <c r="C2" s="212"/>
      <c r="D2" s="212"/>
    </row>
    <row r="3" spans="1:22" ht="18.75" x14ac:dyDescent="0.3">
      <c r="A3" s="212" t="str">
        <f>'ميزان المراجعة'!A3</f>
        <v xml:space="preserve">الآدارة المالية </v>
      </c>
      <c r="B3" s="212"/>
      <c r="C3" s="212"/>
      <c r="D3" s="212"/>
    </row>
    <row r="4" spans="1:22" ht="18.75" x14ac:dyDescent="0.3">
      <c r="A4" s="212" t="s">
        <v>74</v>
      </c>
      <c r="B4" s="212"/>
      <c r="C4" s="212"/>
      <c r="D4" s="212"/>
    </row>
    <row r="6" spans="1:22" ht="15.75" thickBot="1" x14ac:dyDescent="0.3"/>
    <row r="7" spans="1:22" ht="29.25" customHeight="1" thickBot="1" x14ac:dyDescent="0.3">
      <c r="A7" s="44" t="s">
        <v>67</v>
      </c>
      <c r="B7" s="45" t="s">
        <v>24</v>
      </c>
      <c r="C7" s="45" t="s">
        <v>38</v>
      </c>
      <c r="D7" s="45" t="s">
        <v>75</v>
      </c>
      <c r="E7" s="45" t="s">
        <v>76</v>
      </c>
      <c r="F7" s="45" t="s">
        <v>62</v>
      </c>
      <c r="G7" s="45" t="s">
        <v>53</v>
      </c>
      <c r="H7" s="45" t="s">
        <v>63</v>
      </c>
      <c r="I7" s="45" t="s">
        <v>64</v>
      </c>
      <c r="J7" s="45" t="s">
        <v>65</v>
      </c>
      <c r="K7" s="46" t="s">
        <v>68</v>
      </c>
      <c r="L7" s="60"/>
      <c r="M7" s="60"/>
      <c r="N7" s="50" t="s">
        <v>75</v>
      </c>
      <c r="O7" s="51" t="s">
        <v>68</v>
      </c>
      <c r="Q7" s="61" t="s">
        <v>38</v>
      </c>
      <c r="R7" s="61" t="s">
        <v>70</v>
      </c>
      <c r="S7" s="62"/>
      <c r="T7" s="61" t="s">
        <v>71</v>
      </c>
      <c r="U7" s="61" t="s">
        <v>72</v>
      </c>
      <c r="V7" s="61" t="s">
        <v>28</v>
      </c>
    </row>
    <row r="8" spans="1:22" x14ac:dyDescent="0.25">
      <c r="A8" s="42">
        <v>1</v>
      </c>
      <c r="B8" s="48"/>
      <c r="C8" s="41">
        <f>MONTH(B8)</f>
        <v>1</v>
      </c>
      <c r="D8" s="41" t="s">
        <v>73</v>
      </c>
      <c r="E8" s="41"/>
      <c r="F8" s="41">
        <f>E8*13%</f>
        <v>0</v>
      </c>
      <c r="G8" s="41">
        <f>E8+F8</f>
        <v>0</v>
      </c>
      <c r="H8" s="41"/>
      <c r="I8" s="41">
        <f>G8-H8</f>
        <v>0</v>
      </c>
      <c r="J8" s="41"/>
      <c r="K8" s="43">
        <f>I8-J8</f>
        <v>0</v>
      </c>
      <c r="L8" s="60"/>
      <c r="M8" s="60"/>
      <c r="N8" s="52" t="s">
        <v>73</v>
      </c>
      <c r="O8" s="53">
        <f>SUMIF($D$8:$D$107,N8,$K$8:$K$107)</f>
        <v>0</v>
      </c>
      <c r="Q8" s="63">
        <v>1</v>
      </c>
      <c r="R8" s="63">
        <f>SUMIF($C$8:$C$107,Q8,$K$8:$K$107)</f>
        <v>0</v>
      </c>
      <c r="S8" s="62"/>
      <c r="T8" s="66">
        <f>'الآستاذ العام '!O11-'الآستاذ العام '!N11</f>
        <v>125000</v>
      </c>
      <c r="U8" s="65" t="str">
        <f>IF(R8&gt;T8,"التحليلى أكبر من المركزية",IF(R8&lt;T8,"المركزية أكبر من التحليلى ",""))</f>
        <v xml:space="preserve">المركزية أكبر من التحليلى </v>
      </c>
      <c r="V8" s="64">
        <f>IF(R8&gt;T8,R8-T8,IF(R8&lt;T8,T8-R8,0))</f>
        <v>125000</v>
      </c>
    </row>
    <row r="9" spans="1:22" x14ac:dyDescent="0.25">
      <c r="A9" s="42">
        <v>2</v>
      </c>
      <c r="B9" s="48"/>
      <c r="C9" s="41">
        <f t="shared" ref="C9:C72" si="0">MONTH(B9)</f>
        <v>1</v>
      </c>
      <c r="D9" s="41"/>
      <c r="E9" s="41"/>
      <c r="F9" s="41">
        <f t="shared" ref="F9:F72" si="1">E9*13%</f>
        <v>0</v>
      </c>
      <c r="G9" s="41">
        <f t="shared" ref="G9:G72" si="2">E9+F9</f>
        <v>0</v>
      </c>
      <c r="H9" s="41"/>
      <c r="I9" s="41">
        <f t="shared" ref="I9:I72" si="3">G9-H9</f>
        <v>0</v>
      </c>
      <c r="J9" s="41"/>
      <c r="K9" s="43">
        <f t="shared" ref="K9:K72" si="4">I9-J9</f>
        <v>0</v>
      </c>
      <c r="L9" s="60"/>
      <c r="M9" s="60"/>
      <c r="N9" s="54"/>
      <c r="O9" s="55">
        <f t="shared" ref="O9:O72" si="5">SUMIF($D$8:$D$107,N9,$K$8:$K$107)</f>
        <v>0</v>
      </c>
      <c r="Q9" s="63">
        <v>2</v>
      </c>
      <c r="R9" s="63">
        <f t="shared" ref="R9:R19" si="6">SUMIF($C$8:$C$107,Q9,$K$8:$K$107)</f>
        <v>0</v>
      </c>
      <c r="S9" s="62"/>
      <c r="T9" s="66">
        <f>'الآستاذ العام '!O12-'الآستاذ العام '!N12</f>
        <v>0</v>
      </c>
      <c r="U9" s="65" t="str">
        <f t="shared" ref="U9:U18" si="7">IF(R9&gt;T9,"التحليلى أكبر من المركزية",IF(R9&lt;T9,"المركزية أكبر من التحليلى ",""))</f>
        <v/>
      </c>
      <c r="V9" s="64">
        <f t="shared" ref="V9:V19" si="8">IF(R9&gt;T9,R9-T9,IF(R9&lt;T9,T9-R9,0))</f>
        <v>0</v>
      </c>
    </row>
    <row r="10" spans="1:22" x14ac:dyDescent="0.25">
      <c r="A10" s="42">
        <v>3</v>
      </c>
      <c r="B10" s="49"/>
      <c r="C10" s="41">
        <f t="shared" si="0"/>
        <v>1</v>
      </c>
      <c r="D10" s="41"/>
      <c r="E10" s="41"/>
      <c r="F10" s="41">
        <f t="shared" si="1"/>
        <v>0</v>
      </c>
      <c r="G10" s="41">
        <f t="shared" si="2"/>
        <v>0</v>
      </c>
      <c r="H10" s="41"/>
      <c r="I10" s="41">
        <f t="shared" si="3"/>
        <v>0</v>
      </c>
      <c r="J10" s="41"/>
      <c r="K10" s="43">
        <f t="shared" si="4"/>
        <v>0</v>
      </c>
      <c r="L10" s="60"/>
      <c r="M10" s="60"/>
      <c r="N10" s="54"/>
      <c r="O10" s="55">
        <f t="shared" si="5"/>
        <v>0</v>
      </c>
      <c r="Q10" s="63">
        <v>3</v>
      </c>
      <c r="R10" s="63">
        <f t="shared" si="6"/>
        <v>0</v>
      </c>
      <c r="S10" s="62"/>
      <c r="T10" s="66">
        <f>'الآستاذ العام '!O13-'الآستاذ العام '!N13</f>
        <v>0</v>
      </c>
      <c r="U10" s="65" t="str">
        <f t="shared" si="7"/>
        <v/>
      </c>
      <c r="V10" s="64">
        <f t="shared" si="8"/>
        <v>0</v>
      </c>
    </row>
    <row r="11" spans="1:22" x14ac:dyDescent="0.25">
      <c r="A11" s="42">
        <v>4</v>
      </c>
      <c r="B11" s="49"/>
      <c r="C11" s="41">
        <f t="shared" si="0"/>
        <v>1</v>
      </c>
      <c r="D11" s="41"/>
      <c r="E11" s="41"/>
      <c r="F11" s="41">
        <f t="shared" si="1"/>
        <v>0</v>
      </c>
      <c r="G11" s="41">
        <f t="shared" si="2"/>
        <v>0</v>
      </c>
      <c r="H11" s="41"/>
      <c r="I11" s="41">
        <f t="shared" si="3"/>
        <v>0</v>
      </c>
      <c r="J11" s="41"/>
      <c r="K11" s="43">
        <f t="shared" si="4"/>
        <v>0</v>
      </c>
      <c r="L11" s="60"/>
      <c r="M11" s="60"/>
      <c r="N11" s="54"/>
      <c r="O11" s="55">
        <f t="shared" si="5"/>
        <v>0</v>
      </c>
      <c r="Q11" s="63">
        <v>4</v>
      </c>
      <c r="R11" s="63">
        <f t="shared" si="6"/>
        <v>0</v>
      </c>
      <c r="S11" s="62"/>
      <c r="T11" s="66">
        <f>'الآستاذ العام '!O14-'الآستاذ العام '!N14</f>
        <v>-125000</v>
      </c>
      <c r="U11" s="65" t="str">
        <f t="shared" si="7"/>
        <v>التحليلى أكبر من المركزية</v>
      </c>
      <c r="V11" s="64">
        <f t="shared" si="8"/>
        <v>125000</v>
      </c>
    </row>
    <row r="12" spans="1:22" x14ac:dyDescent="0.25">
      <c r="A12" s="42">
        <v>5</v>
      </c>
      <c r="B12" s="49"/>
      <c r="C12" s="41">
        <f t="shared" si="0"/>
        <v>1</v>
      </c>
      <c r="D12" s="41"/>
      <c r="E12" s="41"/>
      <c r="F12" s="41">
        <f t="shared" si="1"/>
        <v>0</v>
      </c>
      <c r="G12" s="41">
        <f t="shared" si="2"/>
        <v>0</v>
      </c>
      <c r="H12" s="41"/>
      <c r="I12" s="41">
        <f t="shared" si="3"/>
        <v>0</v>
      </c>
      <c r="J12" s="41"/>
      <c r="K12" s="43">
        <f t="shared" si="4"/>
        <v>0</v>
      </c>
      <c r="L12" s="60"/>
      <c r="M12" s="60"/>
      <c r="N12" s="54"/>
      <c r="O12" s="55">
        <f t="shared" si="5"/>
        <v>0</v>
      </c>
      <c r="Q12" s="63">
        <v>5</v>
      </c>
      <c r="R12" s="63">
        <f t="shared" si="6"/>
        <v>0</v>
      </c>
      <c r="S12" s="62"/>
      <c r="T12" s="66">
        <f>'الآستاذ العام '!O15-'الآستاذ العام '!N15</f>
        <v>0</v>
      </c>
      <c r="U12" s="65" t="str">
        <f t="shared" si="7"/>
        <v/>
      </c>
      <c r="V12" s="64">
        <f t="shared" si="8"/>
        <v>0</v>
      </c>
    </row>
    <row r="13" spans="1:22" x14ac:dyDescent="0.25">
      <c r="A13" s="42">
        <v>6</v>
      </c>
      <c r="B13" s="49"/>
      <c r="C13" s="41">
        <f t="shared" si="0"/>
        <v>1</v>
      </c>
      <c r="D13" s="41"/>
      <c r="E13" s="41"/>
      <c r="F13" s="41">
        <f t="shared" si="1"/>
        <v>0</v>
      </c>
      <c r="G13" s="41">
        <f t="shared" si="2"/>
        <v>0</v>
      </c>
      <c r="H13" s="41"/>
      <c r="I13" s="41">
        <f t="shared" si="3"/>
        <v>0</v>
      </c>
      <c r="J13" s="41"/>
      <c r="K13" s="43">
        <f t="shared" si="4"/>
        <v>0</v>
      </c>
      <c r="L13" s="60"/>
      <c r="M13" s="60"/>
      <c r="N13" s="54"/>
      <c r="O13" s="55">
        <f t="shared" si="5"/>
        <v>0</v>
      </c>
      <c r="Q13" s="63">
        <v>6</v>
      </c>
      <c r="R13" s="63">
        <f t="shared" si="6"/>
        <v>0</v>
      </c>
      <c r="S13" s="62"/>
      <c r="T13" s="66">
        <f>'الآستاذ العام '!O16-'الآستاذ العام '!N16</f>
        <v>0</v>
      </c>
      <c r="U13" s="65" t="str">
        <f t="shared" si="7"/>
        <v/>
      </c>
      <c r="V13" s="64">
        <f t="shared" si="8"/>
        <v>0</v>
      </c>
    </row>
    <row r="14" spans="1:22" x14ac:dyDescent="0.25">
      <c r="A14" s="42">
        <v>7</v>
      </c>
      <c r="B14" s="48"/>
      <c r="C14" s="41">
        <f t="shared" si="0"/>
        <v>1</v>
      </c>
      <c r="D14" s="41"/>
      <c r="E14" s="41"/>
      <c r="F14" s="41">
        <f t="shared" si="1"/>
        <v>0</v>
      </c>
      <c r="G14" s="41">
        <f t="shared" si="2"/>
        <v>0</v>
      </c>
      <c r="H14" s="41"/>
      <c r="I14" s="41">
        <f t="shared" si="3"/>
        <v>0</v>
      </c>
      <c r="J14" s="41"/>
      <c r="K14" s="43">
        <f t="shared" si="4"/>
        <v>0</v>
      </c>
      <c r="L14" s="60"/>
      <c r="M14" s="60"/>
      <c r="N14" s="54"/>
      <c r="O14" s="55">
        <f t="shared" si="5"/>
        <v>0</v>
      </c>
      <c r="Q14" s="63">
        <v>7</v>
      </c>
      <c r="R14" s="63">
        <f t="shared" si="6"/>
        <v>0</v>
      </c>
      <c r="S14" s="62"/>
      <c r="T14" s="66">
        <f>'الآستاذ العام '!O17-'الآستاذ العام '!N17</f>
        <v>0</v>
      </c>
      <c r="U14" s="65" t="str">
        <f t="shared" si="7"/>
        <v/>
      </c>
      <c r="V14" s="64">
        <f t="shared" si="8"/>
        <v>0</v>
      </c>
    </row>
    <row r="15" spans="1:22" x14ac:dyDescent="0.25">
      <c r="A15" s="42">
        <v>8</v>
      </c>
      <c r="B15" s="41"/>
      <c r="C15" s="41">
        <f t="shared" si="0"/>
        <v>1</v>
      </c>
      <c r="D15" s="41"/>
      <c r="E15" s="41"/>
      <c r="F15" s="41">
        <f t="shared" si="1"/>
        <v>0</v>
      </c>
      <c r="G15" s="41">
        <f t="shared" si="2"/>
        <v>0</v>
      </c>
      <c r="H15" s="41"/>
      <c r="I15" s="41">
        <f t="shared" si="3"/>
        <v>0</v>
      </c>
      <c r="J15" s="41"/>
      <c r="K15" s="43">
        <f t="shared" si="4"/>
        <v>0</v>
      </c>
      <c r="L15" s="60"/>
      <c r="M15" s="60"/>
      <c r="N15" s="54"/>
      <c r="O15" s="55">
        <f t="shared" si="5"/>
        <v>0</v>
      </c>
      <c r="Q15" s="63">
        <v>8</v>
      </c>
      <c r="R15" s="63">
        <f t="shared" si="6"/>
        <v>0</v>
      </c>
      <c r="S15" s="62"/>
      <c r="T15" s="66">
        <f>'الآستاذ العام '!O18-'الآستاذ العام '!N18</f>
        <v>0</v>
      </c>
      <c r="U15" s="65" t="str">
        <f t="shared" si="7"/>
        <v/>
      </c>
      <c r="V15" s="64">
        <f t="shared" si="8"/>
        <v>0</v>
      </c>
    </row>
    <row r="16" spans="1:22" x14ac:dyDescent="0.25">
      <c r="A16" s="42">
        <v>9</v>
      </c>
      <c r="B16" s="41"/>
      <c r="C16" s="41">
        <f t="shared" si="0"/>
        <v>1</v>
      </c>
      <c r="D16" s="41"/>
      <c r="E16" s="41"/>
      <c r="F16" s="41">
        <f t="shared" si="1"/>
        <v>0</v>
      </c>
      <c r="G16" s="41">
        <f t="shared" si="2"/>
        <v>0</v>
      </c>
      <c r="H16" s="41"/>
      <c r="I16" s="41">
        <f t="shared" si="3"/>
        <v>0</v>
      </c>
      <c r="J16" s="41"/>
      <c r="K16" s="43">
        <f t="shared" si="4"/>
        <v>0</v>
      </c>
      <c r="L16" s="60"/>
      <c r="M16" s="60"/>
      <c r="N16" s="54"/>
      <c r="O16" s="55">
        <f t="shared" si="5"/>
        <v>0</v>
      </c>
      <c r="Q16" s="63">
        <v>9</v>
      </c>
      <c r="R16" s="63">
        <f t="shared" si="6"/>
        <v>0</v>
      </c>
      <c r="S16" s="62"/>
      <c r="T16" s="66">
        <f>'الآستاذ العام '!O19-'الآستاذ العام '!N19</f>
        <v>0</v>
      </c>
      <c r="U16" s="65" t="str">
        <f t="shared" si="7"/>
        <v/>
      </c>
      <c r="V16" s="64">
        <f t="shared" si="8"/>
        <v>0</v>
      </c>
    </row>
    <row r="17" spans="1:22" x14ac:dyDescent="0.25">
      <c r="A17" s="42">
        <v>10</v>
      </c>
      <c r="B17" s="41"/>
      <c r="C17" s="41">
        <f t="shared" si="0"/>
        <v>1</v>
      </c>
      <c r="D17" s="41"/>
      <c r="E17" s="41"/>
      <c r="F17" s="41">
        <f t="shared" si="1"/>
        <v>0</v>
      </c>
      <c r="G17" s="41">
        <f t="shared" si="2"/>
        <v>0</v>
      </c>
      <c r="H17" s="41"/>
      <c r="I17" s="41">
        <f t="shared" si="3"/>
        <v>0</v>
      </c>
      <c r="J17" s="41"/>
      <c r="K17" s="43">
        <f t="shared" si="4"/>
        <v>0</v>
      </c>
      <c r="L17" s="60"/>
      <c r="M17" s="60"/>
      <c r="N17" s="54"/>
      <c r="O17" s="55">
        <f t="shared" si="5"/>
        <v>0</v>
      </c>
      <c r="Q17" s="63">
        <v>10</v>
      </c>
      <c r="R17" s="63">
        <f t="shared" si="6"/>
        <v>0</v>
      </c>
      <c r="S17" s="62"/>
      <c r="T17" s="66">
        <f>'الآستاذ العام '!O20-'الآستاذ العام '!N20</f>
        <v>50000</v>
      </c>
      <c r="U17" s="65" t="str">
        <f t="shared" si="7"/>
        <v xml:space="preserve">المركزية أكبر من التحليلى </v>
      </c>
      <c r="V17" s="64">
        <f t="shared" si="8"/>
        <v>50000</v>
      </c>
    </row>
    <row r="18" spans="1:22" x14ac:dyDescent="0.25">
      <c r="A18" s="42">
        <v>11</v>
      </c>
      <c r="B18" s="41"/>
      <c r="C18" s="41">
        <f t="shared" si="0"/>
        <v>1</v>
      </c>
      <c r="D18" s="41"/>
      <c r="E18" s="41"/>
      <c r="F18" s="41">
        <f t="shared" si="1"/>
        <v>0</v>
      </c>
      <c r="G18" s="41">
        <f t="shared" si="2"/>
        <v>0</v>
      </c>
      <c r="H18" s="41"/>
      <c r="I18" s="41">
        <f t="shared" si="3"/>
        <v>0</v>
      </c>
      <c r="J18" s="41"/>
      <c r="K18" s="43">
        <f t="shared" si="4"/>
        <v>0</v>
      </c>
      <c r="L18" s="60"/>
      <c r="M18" s="60"/>
      <c r="N18" s="54"/>
      <c r="O18" s="55">
        <f t="shared" si="5"/>
        <v>0</v>
      </c>
      <c r="Q18" s="63">
        <v>11</v>
      </c>
      <c r="R18" s="63">
        <f t="shared" si="6"/>
        <v>0</v>
      </c>
      <c r="S18" s="62"/>
      <c r="T18" s="66">
        <f>'الآستاذ العام '!O21-'الآستاذ العام '!N21</f>
        <v>0</v>
      </c>
      <c r="U18" s="65" t="str">
        <f t="shared" si="7"/>
        <v/>
      </c>
      <c r="V18" s="64">
        <f t="shared" si="8"/>
        <v>0</v>
      </c>
    </row>
    <row r="19" spans="1:22" x14ac:dyDescent="0.25">
      <c r="A19" s="42">
        <v>12</v>
      </c>
      <c r="B19" s="41"/>
      <c r="C19" s="41">
        <f t="shared" si="0"/>
        <v>1</v>
      </c>
      <c r="D19" s="41"/>
      <c r="E19" s="41"/>
      <c r="F19" s="41">
        <f t="shared" si="1"/>
        <v>0</v>
      </c>
      <c r="G19" s="41">
        <f t="shared" si="2"/>
        <v>0</v>
      </c>
      <c r="H19" s="41"/>
      <c r="I19" s="41">
        <f t="shared" si="3"/>
        <v>0</v>
      </c>
      <c r="J19" s="41"/>
      <c r="K19" s="43">
        <f t="shared" si="4"/>
        <v>0</v>
      </c>
      <c r="L19" s="60"/>
      <c r="M19" s="60"/>
      <c r="N19" s="54"/>
      <c r="O19" s="55">
        <f t="shared" si="5"/>
        <v>0</v>
      </c>
      <c r="Q19" s="63">
        <v>12</v>
      </c>
      <c r="R19" s="63">
        <f t="shared" si="6"/>
        <v>0</v>
      </c>
      <c r="S19" s="62"/>
      <c r="T19" s="66">
        <f>'الآستاذ العام '!O22-'الآستاذ العام '!N22</f>
        <v>0</v>
      </c>
      <c r="U19" s="65" t="str">
        <f>IF(R19&gt;T19,"التحليلى أكبر من المركزية",IF(R19&lt;T19,"المركزية أكبر من التحليلى ",""))</f>
        <v/>
      </c>
      <c r="V19" s="64">
        <f t="shared" si="8"/>
        <v>0</v>
      </c>
    </row>
    <row r="20" spans="1:22" x14ac:dyDescent="0.25">
      <c r="A20" s="42">
        <v>13</v>
      </c>
      <c r="B20" s="41"/>
      <c r="C20" s="41">
        <f t="shared" si="0"/>
        <v>1</v>
      </c>
      <c r="D20" s="41"/>
      <c r="E20" s="41"/>
      <c r="F20" s="41">
        <f t="shared" si="1"/>
        <v>0</v>
      </c>
      <c r="G20" s="41">
        <f t="shared" si="2"/>
        <v>0</v>
      </c>
      <c r="H20" s="41"/>
      <c r="I20" s="41">
        <f t="shared" si="3"/>
        <v>0</v>
      </c>
      <c r="J20" s="41"/>
      <c r="K20" s="43">
        <f t="shared" si="4"/>
        <v>0</v>
      </c>
      <c r="L20" s="60"/>
      <c r="M20" s="60"/>
      <c r="N20" s="54"/>
      <c r="O20" s="55">
        <f t="shared" si="5"/>
        <v>0</v>
      </c>
    </row>
    <row r="21" spans="1:22" x14ac:dyDescent="0.25">
      <c r="A21" s="42">
        <v>14</v>
      </c>
      <c r="B21" s="41"/>
      <c r="C21" s="41">
        <f t="shared" si="0"/>
        <v>1</v>
      </c>
      <c r="D21" s="41"/>
      <c r="E21" s="41"/>
      <c r="F21" s="41">
        <f t="shared" si="1"/>
        <v>0</v>
      </c>
      <c r="G21" s="41">
        <f t="shared" si="2"/>
        <v>0</v>
      </c>
      <c r="H21" s="41"/>
      <c r="I21" s="41">
        <f t="shared" si="3"/>
        <v>0</v>
      </c>
      <c r="J21" s="41"/>
      <c r="K21" s="43">
        <f t="shared" si="4"/>
        <v>0</v>
      </c>
      <c r="L21" s="60"/>
      <c r="M21" s="60"/>
      <c r="N21" s="54"/>
      <c r="O21" s="55">
        <f t="shared" si="5"/>
        <v>0</v>
      </c>
    </row>
    <row r="22" spans="1:22" x14ac:dyDescent="0.25">
      <c r="A22" s="42">
        <v>15</v>
      </c>
      <c r="B22" s="41"/>
      <c r="C22" s="41">
        <f t="shared" si="0"/>
        <v>1</v>
      </c>
      <c r="D22" s="41"/>
      <c r="E22" s="41"/>
      <c r="F22" s="41">
        <f t="shared" si="1"/>
        <v>0</v>
      </c>
      <c r="G22" s="41">
        <f t="shared" si="2"/>
        <v>0</v>
      </c>
      <c r="H22" s="41"/>
      <c r="I22" s="41">
        <f t="shared" si="3"/>
        <v>0</v>
      </c>
      <c r="J22" s="41"/>
      <c r="K22" s="43">
        <f t="shared" si="4"/>
        <v>0</v>
      </c>
      <c r="L22" s="60"/>
      <c r="M22" s="60"/>
      <c r="N22" s="54"/>
      <c r="O22" s="55">
        <f t="shared" si="5"/>
        <v>0</v>
      </c>
    </row>
    <row r="23" spans="1:22" x14ac:dyDescent="0.25">
      <c r="A23" s="42">
        <v>16</v>
      </c>
      <c r="B23" s="41"/>
      <c r="C23" s="41">
        <f t="shared" si="0"/>
        <v>1</v>
      </c>
      <c r="D23" s="41"/>
      <c r="E23" s="41"/>
      <c r="F23" s="41">
        <f t="shared" si="1"/>
        <v>0</v>
      </c>
      <c r="G23" s="41">
        <f t="shared" si="2"/>
        <v>0</v>
      </c>
      <c r="H23" s="41"/>
      <c r="I23" s="41">
        <f t="shared" si="3"/>
        <v>0</v>
      </c>
      <c r="J23" s="41"/>
      <c r="K23" s="43">
        <f t="shared" si="4"/>
        <v>0</v>
      </c>
      <c r="L23" s="60"/>
      <c r="M23" s="60"/>
      <c r="N23" s="54"/>
      <c r="O23" s="55">
        <f t="shared" si="5"/>
        <v>0</v>
      </c>
    </row>
    <row r="24" spans="1:22" x14ac:dyDescent="0.25">
      <c r="A24" s="42">
        <v>17</v>
      </c>
      <c r="B24" s="41"/>
      <c r="C24" s="41">
        <f t="shared" si="0"/>
        <v>1</v>
      </c>
      <c r="D24" s="41"/>
      <c r="E24" s="41"/>
      <c r="F24" s="41">
        <f t="shared" si="1"/>
        <v>0</v>
      </c>
      <c r="G24" s="41">
        <f t="shared" si="2"/>
        <v>0</v>
      </c>
      <c r="H24" s="41"/>
      <c r="I24" s="41">
        <f t="shared" si="3"/>
        <v>0</v>
      </c>
      <c r="J24" s="41"/>
      <c r="K24" s="43">
        <f t="shared" si="4"/>
        <v>0</v>
      </c>
      <c r="L24" s="60"/>
      <c r="M24" s="60"/>
      <c r="N24" s="54"/>
      <c r="O24" s="55">
        <f t="shared" si="5"/>
        <v>0</v>
      </c>
    </row>
    <row r="25" spans="1:22" x14ac:dyDescent="0.25">
      <c r="A25" s="42">
        <v>18</v>
      </c>
      <c r="B25" s="41"/>
      <c r="C25" s="41">
        <f t="shared" si="0"/>
        <v>1</v>
      </c>
      <c r="D25" s="41"/>
      <c r="E25" s="41"/>
      <c r="F25" s="41">
        <f t="shared" si="1"/>
        <v>0</v>
      </c>
      <c r="G25" s="41">
        <f t="shared" si="2"/>
        <v>0</v>
      </c>
      <c r="H25" s="41"/>
      <c r="I25" s="41">
        <f t="shared" si="3"/>
        <v>0</v>
      </c>
      <c r="J25" s="41"/>
      <c r="K25" s="43">
        <f t="shared" si="4"/>
        <v>0</v>
      </c>
      <c r="L25" s="60"/>
      <c r="M25" s="60"/>
      <c r="N25" s="54"/>
      <c r="O25" s="55">
        <f t="shared" si="5"/>
        <v>0</v>
      </c>
    </row>
    <row r="26" spans="1:22" x14ac:dyDescent="0.25">
      <c r="A26" s="42">
        <v>19</v>
      </c>
      <c r="B26" s="41"/>
      <c r="C26" s="41">
        <f t="shared" si="0"/>
        <v>1</v>
      </c>
      <c r="D26" s="41"/>
      <c r="E26" s="41"/>
      <c r="F26" s="41">
        <f t="shared" si="1"/>
        <v>0</v>
      </c>
      <c r="G26" s="41">
        <f t="shared" si="2"/>
        <v>0</v>
      </c>
      <c r="H26" s="41"/>
      <c r="I26" s="41">
        <f t="shared" si="3"/>
        <v>0</v>
      </c>
      <c r="J26" s="41"/>
      <c r="K26" s="43">
        <f t="shared" si="4"/>
        <v>0</v>
      </c>
      <c r="L26" s="60"/>
      <c r="M26" s="60"/>
      <c r="N26" s="54"/>
      <c r="O26" s="55">
        <f t="shared" si="5"/>
        <v>0</v>
      </c>
    </row>
    <row r="27" spans="1:22" x14ac:dyDescent="0.25">
      <c r="A27" s="42">
        <v>20</v>
      </c>
      <c r="B27" s="41"/>
      <c r="C27" s="41">
        <f t="shared" si="0"/>
        <v>1</v>
      </c>
      <c r="D27" s="41"/>
      <c r="E27" s="41"/>
      <c r="F27" s="41">
        <f t="shared" si="1"/>
        <v>0</v>
      </c>
      <c r="G27" s="41">
        <f t="shared" si="2"/>
        <v>0</v>
      </c>
      <c r="H27" s="41"/>
      <c r="I27" s="41">
        <f t="shared" si="3"/>
        <v>0</v>
      </c>
      <c r="J27" s="41"/>
      <c r="K27" s="43">
        <f t="shared" si="4"/>
        <v>0</v>
      </c>
      <c r="L27" s="60"/>
      <c r="M27" s="60"/>
      <c r="N27" s="54"/>
      <c r="O27" s="55">
        <f t="shared" si="5"/>
        <v>0</v>
      </c>
    </row>
    <row r="28" spans="1:22" x14ac:dyDescent="0.25">
      <c r="A28" s="42">
        <v>21</v>
      </c>
      <c r="B28" s="41"/>
      <c r="C28" s="41">
        <f t="shared" si="0"/>
        <v>1</v>
      </c>
      <c r="D28" s="41"/>
      <c r="E28" s="41"/>
      <c r="F28" s="41">
        <f t="shared" si="1"/>
        <v>0</v>
      </c>
      <c r="G28" s="41">
        <f t="shared" si="2"/>
        <v>0</v>
      </c>
      <c r="H28" s="41"/>
      <c r="I28" s="41">
        <f t="shared" si="3"/>
        <v>0</v>
      </c>
      <c r="J28" s="41"/>
      <c r="K28" s="43">
        <f t="shared" si="4"/>
        <v>0</v>
      </c>
      <c r="L28" s="60"/>
      <c r="M28" s="60"/>
      <c r="N28" s="54"/>
      <c r="O28" s="55">
        <f t="shared" si="5"/>
        <v>0</v>
      </c>
    </row>
    <row r="29" spans="1:22" x14ac:dyDescent="0.25">
      <c r="A29" s="42">
        <v>22</v>
      </c>
      <c r="B29" s="41"/>
      <c r="C29" s="41">
        <f t="shared" si="0"/>
        <v>1</v>
      </c>
      <c r="D29" s="41"/>
      <c r="E29" s="41"/>
      <c r="F29" s="41">
        <f t="shared" si="1"/>
        <v>0</v>
      </c>
      <c r="G29" s="41">
        <f t="shared" si="2"/>
        <v>0</v>
      </c>
      <c r="H29" s="41"/>
      <c r="I29" s="41">
        <f t="shared" si="3"/>
        <v>0</v>
      </c>
      <c r="J29" s="41"/>
      <c r="K29" s="43">
        <f t="shared" si="4"/>
        <v>0</v>
      </c>
      <c r="L29" s="60"/>
      <c r="M29" s="60"/>
      <c r="N29" s="54"/>
      <c r="O29" s="55">
        <f t="shared" si="5"/>
        <v>0</v>
      </c>
    </row>
    <row r="30" spans="1:22" x14ac:dyDescent="0.25">
      <c r="A30" s="42">
        <v>23</v>
      </c>
      <c r="B30" s="41"/>
      <c r="C30" s="41">
        <f t="shared" si="0"/>
        <v>1</v>
      </c>
      <c r="D30" s="41"/>
      <c r="E30" s="41"/>
      <c r="F30" s="41">
        <f t="shared" si="1"/>
        <v>0</v>
      </c>
      <c r="G30" s="41">
        <f t="shared" si="2"/>
        <v>0</v>
      </c>
      <c r="H30" s="41"/>
      <c r="I30" s="41">
        <f t="shared" si="3"/>
        <v>0</v>
      </c>
      <c r="J30" s="41"/>
      <c r="K30" s="43">
        <f t="shared" si="4"/>
        <v>0</v>
      </c>
      <c r="L30" s="60"/>
      <c r="M30" s="60"/>
      <c r="N30" s="54"/>
      <c r="O30" s="55">
        <f t="shared" si="5"/>
        <v>0</v>
      </c>
    </row>
    <row r="31" spans="1:22" x14ac:dyDescent="0.25">
      <c r="A31" s="42">
        <v>24</v>
      </c>
      <c r="B31" s="41"/>
      <c r="C31" s="41">
        <f t="shared" si="0"/>
        <v>1</v>
      </c>
      <c r="D31" s="41"/>
      <c r="E31" s="41"/>
      <c r="F31" s="41">
        <f t="shared" si="1"/>
        <v>0</v>
      </c>
      <c r="G31" s="41">
        <f t="shared" si="2"/>
        <v>0</v>
      </c>
      <c r="H31" s="41"/>
      <c r="I31" s="41">
        <f t="shared" si="3"/>
        <v>0</v>
      </c>
      <c r="J31" s="41"/>
      <c r="K31" s="43">
        <f t="shared" si="4"/>
        <v>0</v>
      </c>
      <c r="L31" s="60"/>
      <c r="M31" s="60"/>
      <c r="N31" s="54"/>
      <c r="O31" s="55">
        <f t="shared" si="5"/>
        <v>0</v>
      </c>
    </row>
    <row r="32" spans="1:22" x14ac:dyDescent="0.25">
      <c r="A32" s="42">
        <v>25</v>
      </c>
      <c r="B32" s="41"/>
      <c r="C32" s="41">
        <f t="shared" si="0"/>
        <v>1</v>
      </c>
      <c r="D32" s="41"/>
      <c r="E32" s="41"/>
      <c r="F32" s="41">
        <f t="shared" si="1"/>
        <v>0</v>
      </c>
      <c r="G32" s="41">
        <f t="shared" si="2"/>
        <v>0</v>
      </c>
      <c r="H32" s="41"/>
      <c r="I32" s="41">
        <f t="shared" si="3"/>
        <v>0</v>
      </c>
      <c r="J32" s="41"/>
      <c r="K32" s="43">
        <f t="shared" si="4"/>
        <v>0</v>
      </c>
      <c r="L32" s="60"/>
      <c r="M32" s="60"/>
      <c r="N32" s="54"/>
      <c r="O32" s="55">
        <f t="shared" si="5"/>
        <v>0</v>
      </c>
    </row>
    <row r="33" spans="1:15" x14ac:dyDescent="0.25">
      <c r="A33" s="42">
        <v>26</v>
      </c>
      <c r="B33" s="41"/>
      <c r="C33" s="41">
        <f t="shared" si="0"/>
        <v>1</v>
      </c>
      <c r="D33" s="41"/>
      <c r="E33" s="41"/>
      <c r="F33" s="41">
        <f t="shared" si="1"/>
        <v>0</v>
      </c>
      <c r="G33" s="41">
        <f t="shared" si="2"/>
        <v>0</v>
      </c>
      <c r="H33" s="41"/>
      <c r="I33" s="41">
        <f t="shared" si="3"/>
        <v>0</v>
      </c>
      <c r="J33" s="41"/>
      <c r="K33" s="43">
        <f t="shared" si="4"/>
        <v>0</v>
      </c>
      <c r="L33" s="60"/>
      <c r="M33" s="60"/>
      <c r="N33" s="54"/>
      <c r="O33" s="55">
        <f t="shared" si="5"/>
        <v>0</v>
      </c>
    </row>
    <row r="34" spans="1:15" x14ac:dyDescent="0.25">
      <c r="A34" s="42">
        <v>27</v>
      </c>
      <c r="B34" s="41"/>
      <c r="C34" s="41">
        <f t="shared" si="0"/>
        <v>1</v>
      </c>
      <c r="D34" s="41"/>
      <c r="E34" s="41"/>
      <c r="F34" s="41">
        <f t="shared" si="1"/>
        <v>0</v>
      </c>
      <c r="G34" s="41">
        <f t="shared" si="2"/>
        <v>0</v>
      </c>
      <c r="H34" s="41"/>
      <c r="I34" s="41">
        <f t="shared" si="3"/>
        <v>0</v>
      </c>
      <c r="J34" s="41"/>
      <c r="K34" s="43">
        <f t="shared" si="4"/>
        <v>0</v>
      </c>
      <c r="L34" s="60"/>
      <c r="M34" s="60"/>
      <c r="N34" s="54"/>
      <c r="O34" s="55">
        <f t="shared" si="5"/>
        <v>0</v>
      </c>
    </row>
    <row r="35" spans="1:15" x14ac:dyDescent="0.25">
      <c r="A35" s="42">
        <v>28</v>
      </c>
      <c r="B35" s="41"/>
      <c r="C35" s="41">
        <f t="shared" si="0"/>
        <v>1</v>
      </c>
      <c r="D35" s="41"/>
      <c r="E35" s="41"/>
      <c r="F35" s="41">
        <f t="shared" si="1"/>
        <v>0</v>
      </c>
      <c r="G35" s="41">
        <f t="shared" si="2"/>
        <v>0</v>
      </c>
      <c r="H35" s="41"/>
      <c r="I35" s="41">
        <f t="shared" si="3"/>
        <v>0</v>
      </c>
      <c r="J35" s="41"/>
      <c r="K35" s="43">
        <f t="shared" si="4"/>
        <v>0</v>
      </c>
      <c r="L35" s="60"/>
      <c r="M35" s="60"/>
      <c r="N35" s="54"/>
      <c r="O35" s="55">
        <f t="shared" si="5"/>
        <v>0</v>
      </c>
    </row>
    <row r="36" spans="1:15" x14ac:dyDescent="0.25">
      <c r="A36" s="42">
        <v>29</v>
      </c>
      <c r="B36" s="41"/>
      <c r="C36" s="41">
        <f t="shared" si="0"/>
        <v>1</v>
      </c>
      <c r="D36" s="41"/>
      <c r="E36" s="41"/>
      <c r="F36" s="41">
        <f t="shared" si="1"/>
        <v>0</v>
      </c>
      <c r="G36" s="41">
        <f t="shared" si="2"/>
        <v>0</v>
      </c>
      <c r="H36" s="41"/>
      <c r="I36" s="41">
        <f t="shared" si="3"/>
        <v>0</v>
      </c>
      <c r="J36" s="41"/>
      <c r="K36" s="43">
        <f t="shared" si="4"/>
        <v>0</v>
      </c>
      <c r="L36" s="60"/>
      <c r="M36" s="60"/>
      <c r="N36" s="54"/>
      <c r="O36" s="55">
        <f t="shared" si="5"/>
        <v>0</v>
      </c>
    </row>
    <row r="37" spans="1:15" x14ac:dyDescent="0.25">
      <c r="A37" s="42">
        <v>30</v>
      </c>
      <c r="B37" s="41"/>
      <c r="C37" s="41">
        <f t="shared" si="0"/>
        <v>1</v>
      </c>
      <c r="D37" s="41"/>
      <c r="E37" s="41"/>
      <c r="F37" s="41">
        <f t="shared" si="1"/>
        <v>0</v>
      </c>
      <c r="G37" s="41">
        <f t="shared" si="2"/>
        <v>0</v>
      </c>
      <c r="H37" s="41"/>
      <c r="I37" s="41">
        <f t="shared" si="3"/>
        <v>0</v>
      </c>
      <c r="J37" s="41"/>
      <c r="K37" s="43">
        <f t="shared" si="4"/>
        <v>0</v>
      </c>
      <c r="L37" s="60"/>
      <c r="M37" s="60"/>
      <c r="N37" s="54"/>
      <c r="O37" s="55">
        <f t="shared" si="5"/>
        <v>0</v>
      </c>
    </row>
    <row r="38" spans="1:15" x14ac:dyDescent="0.25">
      <c r="A38" s="42">
        <v>31</v>
      </c>
      <c r="B38" s="41"/>
      <c r="C38" s="41">
        <f t="shared" si="0"/>
        <v>1</v>
      </c>
      <c r="D38" s="41"/>
      <c r="E38" s="41"/>
      <c r="F38" s="41">
        <f t="shared" si="1"/>
        <v>0</v>
      </c>
      <c r="G38" s="41">
        <f t="shared" si="2"/>
        <v>0</v>
      </c>
      <c r="H38" s="41"/>
      <c r="I38" s="41">
        <f t="shared" si="3"/>
        <v>0</v>
      </c>
      <c r="J38" s="41"/>
      <c r="K38" s="43">
        <f t="shared" si="4"/>
        <v>0</v>
      </c>
      <c r="L38" s="60"/>
      <c r="M38" s="60"/>
      <c r="N38" s="54"/>
      <c r="O38" s="55">
        <f t="shared" si="5"/>
        <v>0</v>
      </c>
    </row>
    <row r="39" spans="1:15" x14ac:dyDescent="0.25">
      <c r="A39" s="42">
        <v>32</v>
      </c>
      <c r="B39" s="41"/>
      <c r="C39" s="41">
        <f t="shared" si="0"/>
        <v>1</v>
      </c>
      <c r="D39" s="41"/>
      <c r="E39" s="41"/>
      <c r="F39" s="41">
        <f t="shared" si="1"/>
        <v>0</v>
      </c>
      <c r="G39" s="41">
        <f t="shared" si="2"/>
        <v>0</v>
      </c>
      <c r="H39" s="41"/>
      <c r="I39" s="41">
        <f t="shared" si="3"/>
        <v>0</v>
      </c>
      <c r="J39" s="41"/>
      <c r="K39" s="43">
        <f t="shared" si="4"/>
        <v>0</v>
      </c>
      <c r="L39" s="60"/>
      <c r="M39" s="60"/>
      <c r="N39" s="54"/>
      <c r="O39" s="55">
        <f t="shared" si="5"/>
        <v>0</v>
      </c>
    </row>
    <row r="40" spans="1:15" x14ac:dyDescent="0.25">
      <c r="A40" s="42">
        <v>33</v>
      </c>
      <c r="B40" s="41"/>
      <c r="C40" s="41">
        <f t="shared" si="0"/>
        <v>1</v>
      </c>
      <c r="D40" s="41"/>
      <c r="E40" s="41"/>
      <c r="F40" s="41">
        <f t="shared" si="1"/>
        <v>0</v>
      </c>
      <c r="G40" s="41">
        <f t="shared" si="2"/>
        <v>0</v>
      </c>
      <c r="H40" s="41"/>
      <c r="I40" s="41">
        <f t="shared" si="3"/>
        <v>0</v>
      </c>
      <c r="J40" s="41"/>
      <c r="K40" s="43">
        <f t="shared" si="4"/>
        <v>0</v>
      </c>
      <c r="L40" s="60"/>
      <c r="M40" s="60"/>
      <c r="N40" s="54"/>
      <c r="O40" s="55">
        <f t="shared" si="5"/>
        <v>0</v>
      </c>
    </row>
    <row r="41" spans="1:15" x14ac:dyDescent="0.25">
      <c r="A41" s="42">
        <v>34</v>
      </c>
      <c r="B41" s="41"/>
      <c r="C41" s="41">
        <f t="shared" si="0"/>
        <v>1</v>
      </c>
      <c r="D41" s="41"/>
      <c r="E41" s="41"/>
      <c r="F41" s="41">
        <f t="shared" si="1"/>
        <v>0</v>
      </c>
      <c r="G41" s="41">
        <f t="shared" si="2"/>
        <v>0</v>
      </c>
      <c r="H41" s="41"/>
      <c r="I41" s="41">
        <f t="shared" si="3"/>
        <v>0</v>
      </c>
      <c r="J41" s="41"/>
      <c r="K41" s="43">
        <f t="shared" si="4"/>
        <v>0</v>
      </c>
      <c r="L41" s="60"/>
      <c r="M41" s="60"/>
      <c r="N41" s="54"/>
      <c r="O41" s="55">
        <f t="shared" si="5"/>
        <v>0</v>
      </c>
    </row>
    <row r="42" spans="1:15" x14ac:dyDescent="0.25">
      <c r="A42" s="42">
        <v>35</v>
      </c>
      <c r="B42" s="41"/>
      <c r="C42" s="41">
        <f t="shared" si="0"/>
        <v>1</v>
      </c>
      <c r="D42" s="41"/>
      <c r="E42" s="41"/>
      <c r="F42" s="41">
        <f t="shared" si="1"/>
        <v>0</v>
      </c>
      <c r="G42" s="41">
        <f t="shared" si="2"/>
        <v>0</v>
      </c>
      <c r="H42" s="41"/>
      <c r="I42" s="41">
        <f t="shared" si="3"/>
        <v>0</v>
      </c>
      <c r="J42" s="41"/>
      <c r="K42" s="43">
        <f t="shared" si="4"/>
        <v>0</v>
      </c>
      <c r="L42" s="60"/>
      <c r="M42" s="60"/>
      <c r="N42" s="54"/>
      <c r="O42" s="55">
        <f t="shared" si="5"/>
        <v>0</v>
      </c>
    </row>
    <row r="43" spans="1:15" x14ac:dyDescent="0.25">
      <c r="A43" s="42">
        <v>36</v>
      </c>
      <c r="B43" s="41"/>
      <c r="C43" s="41">
        <f t="shared" si="0"/>
        <v>1</v>
      </c>
      <c r="D43" s="41"/>
      <c r="E43" s="41"/>
      <c r="F43" s="41">
        <f t="shared" si="1"/>
        <v>0</v>
      </c>
      <c r="G43" s="41">
        <f t="shared" si="2"/>
        <v>0</v>
      </c>
      <c r="H43" s="41"/>
      <c r="I43" s="41">
        <f t="shared" si="3"/>
        <v>0</v>
      </c>
      <c r="J43" s="41"/>
      <c r="K43" s="43">
        <f t="shared" si="4"/>
        <v>0</v>
      </c>
      <c r="L43" s="60"/>
      <c r="M43" s="60"/>
      <c r="N43" s="54"/>
      <c r="O43" s="55">
        <f t="shared" si="5"/>
        <v>0</v>
      </c>
    </row>
    <row r="44" spans="1:15" x14ac:dyDescent="0.25">
      <c r="A44" s="42">
        <v>37</v>
      </c>
      <c r="B44" s="41"/>
      <c r="C44" s="41">
        <f t="shared" si="0"/>
        <v>1</v>
      </c>
      <c r="D44" s="41"/>
      <c r="E44" s="41"/>
      <c r="F44" s="41">
        <f t="shared" si="1"/>
        <v>0</v>
      </c>
      <c r="G44" s="41">
        <f t="shared" si="2"/>
        <v>0</v>
      </c>
      <c r="H44" s="41"/>
      <c r="I44" s="41">
        <f t="shared" si="3"/>
        <v>0</v>
      </c>
      <c r="J44" s="41"/>
      <c r="K44" s="43">
        <f t="shared" si="4"/>
        <v>0</v>
      </c>
      <c r="L44" s="60"/>
      <c r="M44" s="60"/>
      <c r="N44" s="54"/>
      <c r="O44" s="55">
        <f t="shared" si="5"/>
        <v>0</v>
      </c>
    </row>
    <row r="45" spans="1:15" x14ac:dyDescent="0.25">
      <c r="A45" s="42">
        <v>38</v>
      </c>
      <c r="B45" s="41"/>
      <c r="C45" s="41">
        <f t="shared" si="0"/>
        <v>1</v>
      </c>
      <c r="D45" s="41"/>
      <c r="E45" s="41"/>
      <c r="F45" s="41">
        <f t="shared" si="1"/>
        <v>0</v>
      </c>
      <c r="G45" s="41">
        <f t="shared" si="2"/>
        <v>0</v>
      </c>
      <c r="H45" s="41"/>
      <c r="I45" s="41">
        <f t="shared" si="3"/>
        <v>0</v>
      </c>
      <c r="J45" s="41"/>
      <c r="K45" s="43">
        <f t="shared" si="4"/>
        <v>0</v>
      </c>
      <c r="L45" s="60"/>
      <c r="M45" s="60"/>
      <c r="N45" s="54"/>
      <c r="O45" s="55">
        <f t="shared" si="5"/>
        <v>0</v>
      </c>
    </row>
    <row r="46" spans="1:15" x14ac:dyDescent="0.25">
      <c r="A46" s="42">
        <v>39</v>
      </c>
      <c r="B46" s="41"/>
      <c r="C46" s="41">
        <f t="shared" si="0"/>
        <v>1</v>
      </c>
      <c r="D46" s="41"/>
      <c r="E46" s="41"/>
      <c r="F46" s="41">
        <f t="shared" si="1"/>
        <v>0</v>
      </c>
      <c r="G46" s="41">
        <f t="shared" si="2"/>
        <v>0</v>
      </c>
      <c r="H46" s="41"/>
      <c r="I46" s="41">
        <f t="shared" si="3"/>
        <v>0</v>
      </c>
      <c r="J46" s="41"/>
      <c r="K46" s="43">
        <f t="shared" si="4"/>
        <v>0</v>
      </c>
      <c r="L46" s="60"/>
      <c r="M46" s="60"/>
      <c r="N46" s="54"/>
      <c r="O46" s="55">
        <f t="shared" si="5"/>
        <v>0</v>
      </c>
    </row>
    <row r="47" spans="1:15" x14ac:dyDescent="0.25">
      <c r="A47" s="42">
        <v>40</v>
      </c>
      <c r="B47" s="41"/>
      <c r="C47" s="41">
        <f t="shared" si="0"/>
        <v>1</v>
      </c>
      <c r="D47" s="41"/>
      <c r="E47" s="41"/>
      <c r="F47" s="41">
        <f t="shared" si="1"/>
        <v>0</v>
      </c>
      <c r="G47" s="41">
        <f t="shared" si="2"/>
        <v>0</v>
      </c>
      <c r="H47" s="41"/>
      <c r="I47" s="41">
        <f t="shared" si="3"/>
        <v>0</v>
      </c>
      <c r="J47" s="41"/>
      <c r="K47" s="43">
        <f t="shared" si="4"/>
        <v>0</v>
      </c>
      <c r="L47" s="60"/>
      <c r="M47" s="60"/>
      <c r="N47" s="54"/>
      <c r="O47" s="55">
        <f t="shared" si="5"/>
        <v>0</v>
      </c>
    </row>
    <row r="48" spans="1:15" x14ac:dyDescent="0.25">
      <c r="A48" s="42">
        <v>41</v>
      </c>
      <c r="B48" s="41"/>
      <c r="C48" s="41">
        <f t="shared" si="0"/>
        <v>1</v>
      </c>
      <c r="D48" s="41"/>
      <c r="E48" s="41"/>
      <c r="F48" s="41">
        <f t="shared" si="1"/>
        <v>0</v>
      </c>
      <c r="G48" s="41">
        <f t="shared" si="2"/>
        <v>0</v>
      </c>
      <c r="H48" s="41"/>
      <c r="I48" s="41">
        <f t="shared" si="3"/>
        <v>0</v>
      </c>
      <c r="J48" s="41"/>
      <c r="K48" s="43">
        <f t="shared" si="4"/>
        <v>0</v>
      </c>
      <c r="L48" s="60"/>
      <c r="M48" s="60"/>
      <c r="N48" s="54"/>
      <c r="O48" s="55">
        <f t="shared" si="5"/>
        <v>0</v>
      </c>
    </row>
    <row r="49" spans="1:15" x14ac:dyDescent="0.25">
      <c r="A49" s="42">
        <v>42</v>
      </c>
      <c r="B49" s="41"/>
      <c r="C49" s="41">
        <f t="shared" si="0"/>
        <v>1</v>
      </c>
      <c r="D49" s="41"/>
      <c r="E49" s="41"/>
      <c r="F49" s="41">
        <f t="shared" si="1"/>
        <v>0</v>
      </c>
      <c r="G49" s="41">
        <f t="shared" si="2"/>
        <v>0</v>
      </c>
      <c r="H49" s="41"/>
      <c r="I49" s="41">
        <f t="shared" si="3"/>
        <v>0</v>
      </c>
      <c r="J49" s="41"/>
      <c r="K49" s="43">
        <f t="shared" si="4"/>
        <v>0</v>
      </c>
      <c r="L49" s="60"/>
      <c r="M49" s="60"/>
      <c r="N49" s="54"/>
      <c r="O49" s="55">
        <f t="shared" si="5"/>
        <v>0</v>
      </c>
    </row>
    <row r="50" spans="1:15" x14ac:dyDescent="0.25">
      <c r="A50" s="42">
        <v>43</v>
      </c>
      <c r="B50" s="41"/>
      <c r="C50" s="41">
        <f t="shared" si="0"/>
        <v>1</v>
      </c>
      <c r="D50" s="41"/>
      <c r="E50" s="41"/>
      <c r="F50" s="41">
        <f t="shared" si="1"/>
        <v>0</v>
      </c>
      <c r="G50" s="41">
        <f t="shared" si="2"/>
        <v>0</v>
      </c>
      <c r="H50" s="41"/>
      <c r="I50" s="41">
        <f t="shared" si="3"/>
        <v>0</v>
      </c>
      <c r="J50" s="41"/>
      <c r="K50" s="43">
        <f t="shared" si="4"/>
        <v>0</v>
      </c>
      <c r="L50" s="60"/>
      <c r="M50" s="60"/>
      <c r="N50" s="54"/>
      <c r="O50" s="55">
        <f t="shared" si="5"/>
        <v>0</v>
      </c>
    </row>
    <row r="51" spans="1:15" x14ac:dyDescent="0.25">
      <c r="A51" s="42">
        <v>44</v>
      </c>
      <c r="B51" s="41"/>
      <c r="C51" s="41">
        <f t="shared" si="0"/>
        <v>1</v>
      </c>
      <c r="D51" s="41"/>
      <c r="E51" s="41"/>
      <c r="F51" s="41">
        <f t="shared" si="1"/>
        <v>0</v>
      </c>
      <c r="G51" s="41">
        <f t="shared" si="2"/>
        <v>0</v>
      </c>
      <c r="H51" s="41"/>
      <c r="I51" s="41">
        <f t="shared" si="3"/>
        <v>0</v>
      </c>
      <c r="J51" s="41"/>
      <c r="K51" s="43">
        <f t="shared" si="4"/>
        <v>0</v>
      </c>
      <c r="L51" s="60"/>
      <c r="M51" s="60"/>
      <c r="N51" s="54"/>
      <c r="O51" s="55">
        <f t="shared" si="5"/>
        <v>0</v>
      </c>
    </row>
    <row r="52" spans="1:15" x14ac:dyDescent="0.25">
      <c r="A52" s="42">
        <v>45</v>
      </c>
      <c r="B52" s="41"/>
      <c r="C52" s="41">
        <f t="shared" si="0"/>
        <v>1</v>
      </c>
      <c r="D52" s="41"/>
      <c r="E52" s="41"/>
      <c r="F52" s="41">
        <f t="shared" si="1"/>
        <v>0</v>
      </c>
      <c r="G52" s="41">
        <f t="shared" si="2"/>
        <v>0</v>
      </c>
      <c r="H52" s="41"/>
      <c r="I52" s="41">
        <f t="shared" si="3"/>
        <v>0</v>
      </c>
      <c r="J52" s="41"/>
      <c r="K52" s="43">
        <f t="shared" si="4"/>
        <v>0</v>
      </c>
      <c r="L52" s="60"/>
      <c r="M52" s="60"/>
      <c r="N52" s="54"/>
      <c r="O52" s="55">
        <f t="shared" si="5"/>
        <v>0</v>
      </c>
    </row>
    <row r="53" spans="1:15" x14ac:dyDescent="0.25">
      <c r="A53" s="42">
        <v>46</v>
      </c>
      <c r="B53" s="41"/>
      <c r="C53" s="41">
        <f t="shared" si="0"/>
        <v>1</v>
      </c>
      <c r="D53" s="41"/>
      <c r="E53" s="41"/>
      <c r="F53" s="41">
        <f t="shared" si="1"/>
        <v>0</v>
      </c>
      <c r="G53" s="41">
        <f t="shared" si="2"/>
        <v>0</v>
      </c>
      <c r="H53" s="41"/>
      <c r="I53" s="41">
        <f t="shared" si="3"/>
        <v>0</v>
      </c>
      <c r="J53" s="41"/>
      <c r="K53" s="43">
        <f t="shared" si="4"/>
        <v>0</v>
      </c>
      <c r="L53" s="60"/>
      <c r="M53" s="60"/>
      <c r="N53" s="54"/>
      <c r="O53" s="55">
        <f t="shared" si="5"/>
        <v>0</v>
      </c>
    </row>
    <row r="54" spans="1:15" x14ac:dyDescent="0.25">
      <c r="A54" s="42">
        <v>47</v>
      </c>
      <c r="B54" s="41"/>
      <c r="C54" s="41">
        <f t="shared" si="0"/>
        <v>1</v>
      </c>
      <c r="D54" s="41"/>
      <c r="E54" s="41"/>
      <c r="F54" s="41">
        <f t="shared" si="1"/>
        <v>0</v>
      </c>
      <c r="G54" s="41">
        <f t="shared" si="2"/>
        <v>0</v>
      </c>
      <c r="H54" s="41"/>
      <c r="I54" s="41">
        <f t="shared" si="3"/>
        <v>0</v>
      </c>
      <c r="J54" s="41"/>
      <c r="K54" s="43">
        <f t="shared" si="4"/>
        <v>0</v>
      </c>
      <c r="L54" s="60"/>
      <c r="M54" s="60"/>
      <c r="N54" s="54"/>
      <c r="O54" s="55">
        <f t="shared" si="5"/>
        <v>0</v>
      </c>
    </row>
    <row r="55" spans="1:15" x14ac:dyDescent="0.25">
      <c r="A55" s="42">
        <v>48</v>
      </c>
      <c r="B55" s="41"/>
      <c r="C55" s="41">
        <f t="shared" si="0"/>
        <v>1</v>
      </c>
      <c r="D55" s="41"/>
      <c r="E55" s="41"/>
      <c r="F55" s="41">
        <f t="shared" si="1"/>
        <v>0</v>
      </c>
      <c r="G55" s="41">
        <f t="shared" si="2"/>
        <v>0</v>
      </c>
      <c r="H55" s="41"/>
      <c r="I55" s="41">
        <f t="shared" si="3"/>
        <v>0</v>
      </c>
      <c r="J55" s="41"/>
      <c r="K55" s="43">
        <f t="shared" si="4"/>
        <v>0</v>
      </c>
      <c r="L55" s="60"/>
      <c r="M55" s="60"/>
      <c r="N55" s="54"/>
      <c r="O55" s="55">
        <f t="shared" si="5"/>
        <v>0</v>
      </c>
    </row>
    <row r="56" spans="1:15" x14ac:dyDescent="0.25">
      <c r="A56" s="42">
        <v>49</v>
      </c>
      <c r="B56" s="41"/>
      <c r="C56" s="41">
        <f t="shared" si="0"/>
        <v>1</v>
      </c>
      <c r="D56" s="41"/>
      <c r="E56" s="41"/>
      <c r="F56" s="41">
        <f t="shared" si="1"/>
        <v>0</v>
      </c>
      <c r="G56" s="41">
        <f t="shared" si="2"/>
        <v>0</v>
      </c>
      <c r="H56" s="41"/>
      <c r="I56" s="41">
        <f t="shared" si="3"/>
        <v>0</v>
      </c>
      <c r="J56" s="41"/>
      <c r="K56" s="43">
        <f t="shared" si="4"/>
        <v>0</v>
      </c>
      <c r="L56" s="60"/>
      <c r="M56" s="60"/>
      <c r="N56" s="54"/>
      <c r="O56" s="55">
        <f t="shared" si="5"/>
        <v>0</v>
      </c>
    </row>
    <row r="57" spans="1:15" x14ac:dyDescent="0.25">
      <c r="A57" s="42">
        <v>50</v>
      </c>
      <c r="B57" s="41"/>
      <c r="C57" s="41">
        <f t="shared" si="0"/>
        <v>1</v>
      </c>
      <c r="D57" s="41"/>
      <c r="E57" s="41"/>
      <c r="F57" s="41">
        <f t="shared" si="1"/>
        <v>0</v>
      </c>
      <c r="G57" s="41">
        <f t="shared" si="2"/>
        <v>0</v>
      </c>
      <c r="H57" s="41"/>
      <c r="I57" s="41">
        <f t="shared" si="3"/>
        <v>0</v>
      </c>
      <c r="J57" s="41"/>
      <c r="K57" s="43">
        <f t="shared" si="4"/>
        <v>0</v>
      </c>
      <c r="L57" s="60"/>
      <c r="M57" s="60"/>
      <c r="N57" s="54"/>
      <c r="O57" s="55">
        <f t="shared" si="5"/>
        <v>0</v>
      </c>
    </row>
    <row r="58" spans="1:15" x14ac:dyDescent="0.25">
      <c r="A58" s="42">
        <v>51</v>
      </c>
      <c r="B58" s="41"/>
      <c r="C58" s="41">
        <f t="shared" si="0"/>
        <v>1</v>
      </c>
      <c r="D58" s="41"/>
      <c r="E58" s="41"/>
      <c r="F58" s="41">
        <f t="shared" si="1"/>
        <v>0</v>
      </c>
      <c r="G58" s="41">
        <f t="shared" si="2"/>
        <v>0</v>
      </c>
      <c r="H58" s="41"/>
      <c r="I58" s="41">
        <f t="shared" si="3"/>
        <v>0</v>
      </c>
      <c r="J58" s="41"/>
      <c r="K58" s="43">
        <f t="shared" si="4"/>
        <v>0</v>
      </c>
      <c r="L58" s="60"/>
      <c r="M58" s="60"/>
      <c r="N58" s="54"/>
      <c r="O58" s="55">
        <f t="shared" si="5"/>
        <v>0</v>
      </c>
    </row>
    <row r="59" spans="1:15" x14ac:dyDescent="0.25">
      <c r="A59" s="42">
        <v>52</v>
      </c>
      <c r="B59" s="41"/>
      <c r="C59" s="41">
        <f t="shared" si="0"/>
        <v>1</v>
      </c>
      <c r="D59" s="41"/>
      <c r="E59" s="41"/>
      <c r="F59" s="41">
        <f t="shared" si="1"/>
        <v>0</v>
      </c>
      <c r="G59" s="41">
        <f t="shared" si="2"/>
        <v>0</v>
      </c>
      <c r="H59" s="41"/>
      <c r="I59" s="41">
        <f t="shared" si="3"/>
        <v>0</v>
      </c>
      <c r="J59" s="41"/>
      <c r="K59" s="43">
        <f t="shared" si="4"/>
        <v>0</v>
      </c>
      <c r="L59" s="60"/>
      <c r="M59" s="60"/>
      <c r="N59" s="54"/>
      <c r="O59" s="55">
        <f t="shared" si="5"/>
        <v>0</v>
      </c>
    </row>
    <row r="60" spans="1:15" x14ac:dyDescent="0.25">
      <c r="A60" s="42">
        <v>53</v>
      </c>
      <c r="B60" s="41"/>
      <c r="C60" s="41">
        <f t="shared" si="0"/>
        <v>1</v>
      </c>
      <c r="D60" s="41"/>
      <c r="E60" s="41"/>
      <c r="F60" s="41">
        <f t="shared" si="1"/>
        <v>0</v>
      </c>
      <c r="G60" s="41">
        <f t="shared" si="2"/>
        <v>0</v>
      </c>
      <c r="H60" s="41"/>
      <c r="I60" s="41">
        <f t="shared" si="3"/>
        <v>0</v>
      </c>
      <c r="J60" s="41"/>
      <c r="K60" s="43">
        <f t="shared" si="4"/>
        <v>0</v>
      </c>
      <c r="L60" s="60"/>
      <c r="M60" s="60"/>
      <c r="N60" s="54"/>
      <c r="O60" s="55">
        <f t="shared" si="5"/>
        <v>0</v>
      </c>
    </row>
    <row r="61" spans="1:15" x14ac:dyDescent="0.25">
      <c r="A61" s="42">
        <v>54</v>
      </c>
      <c r="B61" s="41"/>
      <c r="C61" s="41">
        <f t="shared" si="0"/>
        <v>1</v>
      </c>
      <c r="D61" s="41"/>
      <c r="E61" s="41"/>
      <c r="F61" s="41">
        <f t="shared" si="1"/>
        <v>0</v>
      </c>
      <c r="G61" s="41">
        <f t="shared" si="2"/>
        <v>0</v>
      </c>
      <c r="H61" s="41"/>
      <c r="I61" s="41">
        <f t="shared" si="3"/>
        <v>0</v>
      </c>
      <c r="J61" s="41"/>
      <c r="K61" s="43">
        <f t="shared" si="4"/>
        <v>0</v>
      </c>
      <c r="L61" s="60"/>
      <c r="M61" s="60"/>
      <c r="N61" s="54"/>
      <c r="O61" s="55">
        <f t="shared" si="5"/>
        <v>0</v>
      </c>
    </row>
    <row r="62" spans="1:15" x14ac:dyDescent="0.25">
      <c r="A62" s="42">
        <v>55</v>
      </c>
      <c r="B62" s="41"/>
      <c r="C62" s="41">
        <f t="shared" si="0"/>
        <v>1</v>
      </c>
      <c r="D62" s="41"/>
      <c r="E62" s="41"/>
      <c r="F62" s="41">
        <f t="shared" si="1"/>
        <v>0</v>
      </c>
      <c r="G62" s="41">
        <f t="shared" si="2"/>
        <v>0</v>
      </c>
      <c r="H62" s="41"/>
      <c r="I62" s="41">
        <f t="shared" si="3"/>
        <v>0</v>
      </c>
      <c r="J62" s="41"/>
      <c r="K62" s="43">
        <f t="shared" si="4"/>
        <v>0</v>
      </c>
      <c r="L62" s="60"/>
      <c r="M62" s="60"/>
      <c r="N62" s="54"/>
      <c r="O62" s="55">
        <f t="shared" si="5"/>
        <v>0</v>
      </c>
    </row>
    <row r="63" spans="1:15" x14ac:dyDescent="0.25">
      <c r="A63" s="42">
        <v>56</v>
      </c>
      <c r="B63" s="41"/>
      <c r="C63" s="41">
        <f t="shared" si="0"/>
        <v>1</v>
      </c>
      <c r="D63" s="41"/>
      <c r="E63" s="41"/>
      <c r="F63" s="41">
        <f t="shared" si="1"/>
        <v>0</v>
      </c>
      <c r="G63" s="41">
        <f t="shared" si="2"/>
        <v>0</v>
      </c>
      <c r="H63" s="41"/>
      <c r="I63" s="41">
        <f t="shared" si="3"/>
        <v>0</v>
      </c>
      <c r="J63" s="41"/>
      <c r="K63" s="43">
        <f t="shared" si="4"/>
        <v>0</v>
      </c>
      <c r="L63" s="60"/>
      <c r="M63" s="60"/>
      <c r="N63" s="54"/>
      <c r="O63" s="55">
        <f t="shared" si="5"/>
        <v>0</v>
      </c>
    </row>
    <row r="64" spans="1:15" x14ac:dyDescent="0.25">
      <c r="A64" s="42">
        <v>57</v>
      </c>
      <c r="B64" s="41"/>
      <c r="C64" s="41">
        <f t="shared" si="0"/>
        <v>1</v>
      </c>
      <c r="D64" s="41"/>
      <c r="E64" s="41"/>
      <c r="F64" s="41">
        <f t="shared" si="1"/>
        <v>0</v>
      </c>
      <c r="G64" s="41">
        <f t="shared" si="2"/>
        <v>0</v>
      </c>
      <c r="H64" s="41"/>
      <c r="I64" s="41">
        <f t="shared" si="3"/>
        <v>0</v>
      </c>
      <c r="J64" s="41"/>
      <c r="K64" s="43">
        <f t="shared" si="4"/>
        <v>0</v>
      </c>
      <c r="L64" s="60"/>
      <c r="M64" s="60"/>
      <c r="N64" s="54"/>
      <c r="O64" s="55">
        <f t="shared" si="5"/>
        <v>0</v>
      </c>
    </row>
    <row r="65" spans="1:15" x14ac:dyDescent="0.25">
      <c r="A65" s="42">
        <v>58</v>
      </c>
      <c r="B65" s="41"/>
      <c r="C65" s="41">
        <f t="shared" si="0"/>
        <v>1</v>
      </c>
      <c r="D65" s="41"/>
      <c r="E65" s="41"/>
      <c r="F65" s="41">
        <f t="shared" si="1"/>
        <v>0</v>
      </c>
      <c r="G65" s="41">
        <f t="shared" si="2"/>
        <v>0</v>
      </c>
      <c r="H65" s="41"/>
      <c r="I65" s="41">
        <f t="shared" si="3"/>
        <v>0</v>
      </c>
      <c r="J65" s="41"/>
      <c r="K65" s="43">
        <f t="shared" si="4"/>
        <v>0</v>
      </c>
      <c r="L65" s="60"/>
      <c r="M65" s="60"/>
      <c r="N65" s="54"/>
      <c r="O65" s="55">
        <f t="shared" si="5"/>
        <v>0</v>
      </c>
    </row>
    <row r="66" spans="1:15" x14ac:dyDescent="0.25">
      <c r="A66" s="42">
        <v>59</v>
      </c>
      <c r="B66" s="41"/>
      <c r="C66" s="41">
        <f t="shared" si="0"/>
        <v>1</v>
      </c>
      <c r="D66" s="41"/>
      <c r="E66" s="41"/>
      <c r="F66" s="41">
        <f t="shared" si="1"/>
        <v>0</v>
      </c>
      <c r="G66" s="41">
        <f t="shared" si="2"/>
        <v>0</v>
      </c>
      <c r="H66" s="41"/>
      <c r="I66" s="41">
        <f t="shared" si="3"/>
        <v>0</v>
      </c>
      <c r="J66" s="41"/>
      <c r="K66" s="43">
        <f t="shared" si="4"/>
        <v>0</v>
      </c>
      <c r="L66" s="60"/>
      <c r="M66" s="60"/>
      <c r="N66" s="54"/>
      <c r="O66" s="55">
        <f t="shared" si="5"/>
        <v>0</v>
      </c>
    </row>
    <row r="67" spans="1:15" x14ac:dyDescent="0.25">
      <c r="A67" s="42">
        <v>60</v>
      </c>
      <c r="B67" s="41"/>
      <c r="C67" s="41">
        <f t="shared" si="0"/>
        <v>1</v>
      </c>
      <c r="D67" s="41"/>
      <c r="E67" s="41"/>
      <c r="F67" s="41">
        <f t="shared" si="1"/>
        <v>0</v>
      </c>
      <c r="G67" s="41">
        <f t="shared" si="2"/>
        <v>0</v>
      </c>
      <c r="H67" s="41"/>
      <c r="I67" s="41">
        <f t="shared" si="3"/>
        <v>0</v>
      </c>
      <c r="J67" s="41"/>
      <c r="K67" s="43">
        <f t="shared" si="4"/>
        <v>0</v>
      </c>
      <c r="L67" s="60"/>
      <c r="M67" s="60"/>
      <c r="N67" s="54"/>
      <c r="O67" s="55">
        <f t="shared" si="5"/>
        <v>0</v>
      </c>
    </row>
    <row r="68" spans="1:15" x14ac:dyDescent="0.25">
      <c r="A68" s="42">
        <v>61</v>
      </c>
      <c r="B68" s="41"/>
      <c r="C68" s="41">
        <f t="shared" si="0"/>
        <v>1</v>
      </c>
      <c r="D68" s="41"/>
      <c r="E68" s="41"/>
      <c r="F68" s="41">
        <f t="shared" si="1"/>
        <v>0</v>
      </c>
      <c r="G68" s="41">
        <f t="shared" si="2"/>
        <v>0</v>
      </c>
      <c r="H68" s="41"/>
      <c r="I68" s="41">
        <f t="shared" si="3"/>
        <v>0</v>
      </c>
      <c r="J68" s="41"/>
      <c r="K68" s="43">
        <f t="shared" si="4"/>
        <v>0</v>
      </c>
      <c r="L68" s="60"/>
      <c r="M68" s="60"/>
      <c r="N68" s="54"/>
      <c r="O68" s="55">
        <f t="shared" si="5"/>
        <v>0</v>
      </c>
    </row>
    <row r="69" spans="1:15" x14ac:dyDescent="0.25">
      <c r="A69" s="42">
        <v>62</v>
      </c>
      <c r="B69" s="41"/>
      <c r="C69" s="41">
        <f t="shared" si="0"/>
        <v>1</v>
      </c>
      <c r="D69" s="41"/>
      <c r="E69" s="41"/>
      <c r="F69" s="41">
        <f t="shared" si="1"/>
        <v>0</v>
      </c>
      <c r="G69" s="41">
        <f t="shared" si="2"/>
        <v>0</v>
      </c>
      <c r="H69" s="41"/>
      <c r="I69" s="41">
        <f t="shared" si="3"/>
        <v>0</v>
      </c>
      <c r="J69" s="41"/>
      <c r="K69" s="43">
        <f t="shared" si="4"/>
        <v>0</v>
      </c>
      <c r="L69" s="60"/>
      <c r="M69" s="60"/>
      <c r="N69" s="54"/>
      <c r="O69" s="55">
        <f t="shared" si="5"/>
        <v>0</v>
      </c>
    </row>
    <row r="70" spans="1:15" x14ac:dyDescent="0.25">
      <c r="A70" s="42">
        <v>63</v>
      </c>
      <c r="B70" s="41"/>
      <c r="C70" s="41">
        <f t="shared" si="0"/>
        <v>1</v>
      </c>
      <c r="D70" s="41"/>
      <c r="E70" s="41"/>
      <c r="F70" s="41">
        <f t="shared" si="1"/>
        <v>0</v>
      </c>
      <c r="G70" s="41">
        <f t="shared" si="2"/>
        <v>0</v>
      </c>
      <c r="H70" s="41"/>
      <c r="I70" s="41">
        <f t="shared" si="3"/>
        <v>0</v>
      </c>
      <c r="J70" s="41"/>
      <c r="K70" s="43">
        <f t="shared" si="4"/>
        <v>0</v>
      </c>
      <c r="L70" s="60"/>
      <c r="M70" s="60"/>
      <c r="N70" s="54"/>
      <c r="O70" s="55">
        <f t="shared" si="5"/>
        <v>0</v>
      </c>
    </row>
    <row r="71" spans="1:15" x14ac:dyDescent="0.25">
      <c r="A71" s="42">
        <v>64</v>
      </c>
      <c r="B71" s="41"/>
      <c r="C71" s="41">
        <f t="shared" si="0"/>
        <v>1</v>
      </c>
      <c r="D71" s="41"/>
      <c r="E71" s="41"/>
      <c r="F71" s="41">
        <f t="shared" si="1"/>
        <v>0</v>
      </c>
      <c r="G71" s="41">
        <f t="shared" si="2"/>
        <v>0</v>
      </c>
      <c r="H71" s="41"/>
      <c r="I71" s="41">
        <f t="shared" si="3"/>
        <v>0</v>
      </c>
      <c r="J71" s="41"/>
      <c r="K71" s="43">
        <f t="shared" si="4"/>
        <v>0</v>
      </c>
      <c r="L71" s="60"/>
      <c r="M71" s="60"/>
      <c r="N71" s="54"/>
      <c r="O71" s="55">
        <f t="shared" si="5"/>
        <v>0</v>
      </c>
    </row>
    <row r="72" spans="1:15" x14ac:dyDescent="0.25">
      <c r="A72" s="42">
        <v>65</v>
      </c>
      <c r="B72" s="41"/>
      <c r="C72" s="41">
        <f t="shared" si="0"/>
        <v>1</v>
      </c>
      <c r="D72" s="41"/>
      <c r="E72" s="41"/>
      <c r="F72" s="41">
        <f t="shared" si="1"/>
        <v>0</v>
      </c>
      <c r="G72" s="41">
        <f t="shared" si="2"/>
        <v>0</v>
      </c>
      <c r="H72" s="41"/>
      <c r="I72" s="41">
        <f t="shared" si="3"/>
        <v>0</v>
      </c>
      <c r="J72" s="41"/>
      <c r="K72" s="43">
        <f t="shared" si="4"/>
        <v>0</v>
      </c>
      <c r="L72" s="60"/>
      <c r="M72" s="60"/>
      <c r="N72" s="54"/>
      <c r="O72" s="55">
        <f t="shared" si="5"/>
        <v>0</v>
      </c>
    </row>
    <row r="73" spans="1:15" x14ac:dyDescent="0.25">
      <c r="A73" s="42">
        <v>66</v>
      </c>
      <c r="B73" s="41"/>
      <c r="C73" s="41">
        <f t="shared" ref="C73:C107" si="9">MONTH(B73)</f>
        <v>1</v>
      </c>
      <c r="D73" s="41"/>
      <c r="E73" s="41"/>
      <c r="F73" s="41">
        <f t="shared" ref="F73:F108" si="10">E73*13%</f>
        <v>0</v>
      </c>
      <c r="G73" s="41">
        <f t="shared" ref="G73:G108" si="11">E73+F73</f>
        <v>0</v>
      </c>
      <c r="H73" s="41"/>
      <c r="I73" s="41">
        <f t="shared" ref="I73:I108" si="12">G73-H73</f>
        <v>0</v>
      </c>
      <c r="J73" s="41"/>
      <c r="K73" s="43">
        <f t="shared" ref="K73:K108" si="13">I73-J73</f>
        <v>0</v>
      </c>
      <c r="L73" s="60"/>
      <c r="M73" s="60"/>
      <c r="N73" s="54"/>
      <c r="O73" s="55">
        <f t="shared" ref="O73:O105" si="14">SUMIF($D$8:$D$107,N73,$K$8:$K$107)</f>
        <v>0</v>
      </c>
    </row>
    <row r="74" spans="1:15" x14ac:dyDescent="0.25">
      <c r="A74" s="42">
        <v>67</v>
      </c>
      <c r="B74" s="41"/>
      <c r="C74" s="41">
        <f t="shared" si="9"/>
        <v>1</v>
      </c>
      <c r="D74" s="41"/>
      <c r="E74" s="41"/>
      <c r="F74" s="41">
        <f t="shared" si="10"/>
        <v>0</v>
      </c>
      <c r="G74" s="41">
        <f t="shared" si="11"/>
        <v>0</v>
      </c>
      <c r="H74" s="41"/>
      <c r="I74" s="41">
        <f t="shared" si="12"/>
        <v>0</v>
      </c>
      <c r="J74" s="41"/>
      <c r="K74" s="43">
        <f t="shared" si="13"/>
        <v>0</v>
      </c>
      <c r="L74" s="60"/>
      <c r="M74" s="60"/>
      <c r="N74" s="54"/>
      <c r="O74" s="55">
        <f t="shared" si="14"/>
        <v>0</v>
      </c>
    </row>
    <row r="75" spans="1:15" x14ac:dyDescent="0.25">
      <c r="A75" s="42">
        <v>68</v>
      </c>
      <c r="B75" s="41"/>
      <c r="C75" s="41">
        <f t="shared" si="9"/>
        <v>1</v>
      </c>
      <c r="D75" s="41"/>
      <c r="E75" s="41"/>
      <c r="F75" s="41">
        <f t="shared" si="10"/>
        <v>0</v>
      </c>
      <c r="G75" s="41">
        <f t="shared" si="11"/>
        <v>0</v>
      </c>
      <c r="H75" s="41"/>
      <c r="I75" s="41">
        <f t="shared" si="12"/>
        <v>0</v>
      </c>
      <c r="J75" s="41"/>
      <c r="K75" s="43">
        <f t="shared" si="13"/>
        <v>0</v>
      </c>
      <c r="L75" s="60"/>
      <c r="M75" s="60"/>
      <c r="N75" s="54"/>
      <c r="O75" s="55">
        <f t="shared" si="14"/>
        <v>0</v>
      </c>
    </row>
    <row r="76" spans="1:15" x14ac:dyDescent="0.25">
      <c r="A76" s="42">
        <v>69</v>
      </c>
      <c r="B76" s="41"/>
      <c r="C76" s="41">
        <f t="shared" si="9"/>
        <v>1</v>
      </c>
      <c r="D76" s="41"/>
      <c r="E76" s="41"/>
      <c r="F76" s="41">
        <f t="shared" si="10"/>
        <v>0</v>
      </c>
      <c r="G76" s="41">
        <f t="shared" si="11"/>
        <v>0</v>
      </c>
      <c r="H76" s="41"/>
      <c r="I76" s="41">
        <f t="shared" si="12"/>
        <v>0</v>
      </c>
      <c r="J76" s="41"/>
      <c r="K76" s="43">
        <f t="shared" si="13"/>
        <v>0</v>
      </c>
      <c r="L76" s="60"/>
      <c r="M76" s="60"/>
      <c r="N76" s="54"/>
      <c r="O76" s="55">
        <f t="shared" si="14"/>
        <v>0</v>
      </c>
    </row>
    <row r="77" spans="1:15" x14ac:dyDescent="0.25">
      <c r="A77" s="42">
        <v>70</v>
      </c>
      <c r="B77" s="41"/>
      <c r="C77" s="41">
        <f t="shared" si="9"/>
        <v>1</v>
      </c>
      <c r="D77" s="41"/>
      <c r="E77" s="41"/>
      <c r="F77" s="41">
        <f t="shared" si="10"/>
        <v>0</v>
      </c>
      <c r="G77" s="41">
        <f t="shared" si="11"/>
        <v>0</v>
      </c>
      <c r="H77" s="41"/>
      <c r="I77" s="41">
        <f t="shared" si="12"/>
        <v>0</v>
      </c>
      <c r="J77" s="41"/>
      <c r="K77" s="43">
        <f t="shared" si="13"/>
        <v>0</v>
      </c>
      <c r="L77" s="60"/>
      <c r="M77" s="60"/>
      <c r="N77" s="54"/>
      <c r="O77" s="55">
        <f t="shared" si="14"/>
        <v>0</v>
      </c>
    </row>
    <row r="78" spans="1:15" x14ac:dyDescent="0.25">
      <c r="A78" s="42">
        <v>71</v>
      </c>
      <c r="B78" s="41"/>
      <c r="C78" s="41">
        <f t="shared" si="9"/>
        <v>1</v>
      </c>
      <c r="D78" s="41"/>
      <c r="E78" s="41"/>
      <c r="F78" s="41">
        <f t="shared" si="10"/>
        <v>0</v>
      </c>
      <c r="G78" s="41">
        <f t="shared" si="11"/>
        <v>0</v>
      </c>
      <c r="H78" s="41"/>
      <c r="I78" s="41">
        <f t="shared" si="12"/>
        <v>0</v>
      </c>
      <c r="J78" s="41"/>
      <c r="K78" s="43">
        <f t="shared" si="13"/>
        <v>0</v>
      </c>
      <c r="L78" s="60"/>
      <c r="M78" s="60"/>
      <c r="N78" s="54"/>
      <c r="O78" s="55">
        <f t="shared" si="14"/>
        <v>0</v>
      </c>
    </row>
    <row r="79" spans="1:15" x14ac:dyDescent="0.25">
      <c r="A79" s="42">
        <v>72</v>
      </c>
      <c r="B79" s="41"/>
      <c r="C79" s="41">
        <f t="shared" si="9"/>
        <v>1</v>
      </c>
      <c r="D79" s="41"/>
      <c r="E79" s="41"/>
      <c r="F79" s="41">
        <f t="shared" si="10"/>
        <v>0</v>
      </c>
      <c r="G79" s="41">
        <f t="shared" si="11"/>
        <v>0</v>
      </c>
      <c r="H79" s="41"/>
      <c r="I79" s="41">
        <f t="shared" si="12"/>
        <v>0</v>
      </c>
      <c r="J79" s="41"/>
      <c r="K79" s="43">
        <f t="shared" si="13"/>
        <v>0</v>
      </c>
      <c r="L79" s="60"/>
      <c r="M79" s="60"/>
      <c r="N79" s="54"/>
      <c r="O79" s="55">
        <f t="shared" si="14"/>
        <v>0</v>
      </c>
    </row>
    <row r="80" spans="1:15" x14ac:dyDescent="0.25">
      <c r="A80" s="42">
        <v>73</v>
      </c>
      <c r="B80" s="41"/>
      <c r="C80" s="41">
        <f t="shared" si="9"/>
        <v>1</v>
      </c>
      <c r="D80" s="41"/>
      <c r="E80" s="41"/>
      <c r="F80" s="41">
        <f t="shared" si="10"/>
        <v>0</v>
      </c>
      <c r="G80" s="41">
        <f t="shared" si="11"/>
        <v>0</v>
      </c>
      <c r="H80" s="41"/>
      <c r="I80" s="41">
        <f t="shared" si="12"/>
        <v>0</v>
      </c>
      <c r="J80" s="41"/>
      <c r="K80" s="43">
        <f t="shared" si="13"/>
        <v>0</v>
      </c>
      <c r="L80" s="60"/>
      <c r="M80" s="60"/>
      <c r="N80" s="54"/>
      <c r="O80" s="55">
        <f t="shared" si="14"/>
        <v>0</v>
      </c>
    </row>
    <row r="81" spans="1:15" x14ac:dyDescent="0.25">
      <c r="A81" s="42">
        <v>74</v>
      </c>
      <c r="B81" s="41"/>
      <c r="C81" s="41">
        <f t="shared" si="9"/>
        <v>1</v>
      </c>
      <c r="D81" s="41"/>
      <c r="E81" s="41"/>
      <c r="F81" s="41">
        <f t="shared" si="10"/>
        <v>0</v>
      </c>
      <c r="G81" s="41">
        <f t="shared" si="11"/>
        <v>0</v>
      </c>
      <c r="H81" s="41"/>
      <c r="I81" s="41">
        <f t="shared" si="12"/>
        <v>0</v>
      </c>
      <c r="J81" s="41"/>
      <c r="K81" s="43">
        <f t="shared" si="13"/>
        <v>0</v>
      </c>
      <c r="L81" s="60"/>
      <c r="M81" s="60"/>
      <c r="N81" s="54"/>
      <c r="O81" s="55">
        <f t="shared" si="14"/>
        <v>0</v>
      </c>
    </row>
    <row r="82" spans="1:15" x14ac:dyDescent="0.25">
      <c r="A82" s="42">
        <v>75</v>
      </c>
      <c r="B82" s="41"/>
      <c r="C82" s="41">
        <f t="shared" si="9"/>
        <v>1</v>
      </c>
      <c r="D82" s="41"/>
      <c r="E82" s="41"/>
      <c r="F82" s="41">
        <f t="shared" si="10"/>
        <v>0</v>
      </c>
      <c r="G82" s="41">
        <f t="shared" si="11"/>
        <v>0</v>
      </c>
      <c r="H82" s="41"/>
      <c r="I82" s="41">
        <f t="shared" si="12"/>
        <v>0</v>
      </c>
      <c r="J82" s="41"/>
      <c r="K82" s="43">
        <f t="shared" si="13"/>
        <v>0</v>
      </c>
      <c r="L82" s="60"/>
      <c r="M82" s="60"/>
      <c r="N82" s="54"/>
      <c r="O82" s="55">
        <f t="shared" si="14"/>
        <v>0</v>
      </c>
    </row>
    <row r="83" spans="1:15" x14ac:dyDescent="0.25">
      <c r="A83" s="42">
        <v>76</v>
      </c>
      <c r="B83" s="41"/>
      <c r="C83" s="41">
        <f t="shared" si="9"/>
        <v>1</v>
      </c>
      <c r="D83" s="41"/>
      <c r="E83" s="41"/>
      <c r="F83" s="41">
        <f t="shared" si="10"/>
        <v>0</v>
      </c>
      <c r="G83" s="41">
        <f t="shared" si="11"/>
        <v>0</v>
      </c>
      <c r="H83" s="41"/>
      <c r="I83" s="41">
        <f t="shared" si="12"/>
        <v>0</v>
      </c>
      <c r="J83" s="41"/>
      <c r="K83" s="43">
        <f t="shared" si="13"/>
        <v>0</v>
      </c>
      <c r="L83" s="60"/>
      <c r="M83" s="60"/>
      <c r="N83" s="54"/>
      <c r="O83" s="55">
        <f t="shared" si="14"/>
        <v>0</v>
      </c>
    </row>
    <row r="84" spans="1:15" x14ac:dyDescent="0.25">
      <c r="A84" s="42">
        <v>77</v>
      </c>
      <c r="B84" s="41"/>
      <c r="C84" s="41">
        <f t="shared" si="9"/>
        <v>1</v>
      </c>
      <c r="D84" s="41"/>
      <c r="E84" s="41"/>
      <c r="F84" s="41">
        <f t="shared" si="10"/>
        <v>0</v>
      </c>
      <c r="G84" s="41">
        <f t="shared" si="11"/>
        <v>0</v>
      </c>
      <c r="H84" s="41"/>
      <c r="I84" s="41">
        <f t="shared" si="12"/>
        <v>0</v>
      </c>
      <c r="J84" s="41"/>
      <c r="K84" s="43">
        <f t="shared" si="13"/>
        <v>0</v>
      </c>
      <c r="L84" s="60"/>
      <c r="M84" s="60"/>
      <c r="N84" s="54"/>
      <c r="O84" s="55">
        <f t="shared" si="14"/>
        <v>0</v>
      </c>
    </row>
    <row r="85" spans="1:15" x14ac:dyDescent="0.25">
      <c r="A85" s="42">
        <v>78</v>
      </c>
      <c r="B85" s="41"/>
      <c r="C85" s="41">
        <f t="shared" si="9"/>
        <v>1</v>
      </c>
      <c r="D85" s="41"/>
      <c r="E85" s="41"/>
      <c r="F85" s="41">
        <f t="shared" si="10"/>
        <v>0</v>
      </c>
      <c r="G85" s="41">
        <f t="shared" si="11"/>
        <v>0</v>
      </c>
      <c r="H85" s="41"/>
      <c r="I85" s="41">
        <f t="shared" si="12"/>
        <v>0</v>
      </c>
      <c r="J85" s="41"/>
      <c r="K85" s="43">
        <f t="shared" si="13"/>
        <v>0</v>
      </c>
      <c r="L85" s="60"/>
      <c r="M85" s="60"/>
      <c r="N85" s="54"/>
      <c r="O85" s="55">
        <f t="shared" si="14"/>
        <v>0</v>
      </c>
    </row>
    <row r="86" spans="1:15" x14ac:dyDescent="0.25">
      <c r="A86" s="42">
        <v>79</v>
      </c>
      <c r="B86" s="41"/>
      <c r="C86" s="41">
        <f t="shared" si="9"/>
        <v>1</v>
      </c>
      <c r="D86" s="41"/>
      <c r="E86" s="41"/>
      <c r="F86" s="41">
        <f t="shared" si="10"/>
        <v>0</v>
      </c>
      <c r="G86" s="41">
        <f t="shared" si="11"/>
        <v>0</v>
      </c>
      <c r="H86" s="41"/>
      <c r="I86" s="41">
        <f t="shared" si="12"/>
        <v>0</v>
      </c>
      <c r="J86" s="41"/>
      <c r="K86" s="43">
        <f t="shared" si="13"/>
        <v>0</v>
      </c>
      <c r="L86" s="60"/>
      <c r="M86" s="60"/>
      <c r="N86" s="54"/>
      <c r="O86" s="55">
        <f t="shared" si="14"/>
        <v>0</v>
      </c>
    </row>
    <row r="87" spans="1:15" x14ac:dyDescent="0.25">
      <c r="A87" s="42">
        <v>80</v>
      </c>
      <c r="B87" s="41"/>
      <c r="C87" s="41">
        <f t="shared" si="9"/>
        <v>1</v>
      </c>
      <c r="D87" s="41"/>
      <c r="E87" s="41"/>
      <c r="F87" s="41">
        <f t="shared" si="10"/>
        <v>0</v>
      </c>
      <c r="G87" s="41">
        <f t="shared" si="11"/>
        <v>0</v>
      </c>
      <c r="H87" s="41"/>
      <c r="I87" s="41">
        <f t="shared" si="12"/>
        <v>0</v>
      </c>
      <c r="J87" s="41"/>
      <c r="K87" s="43">
        <f t="shared" si="13"/>
        <v>0</v>
      </c>
      <c r="L87" s="60"/>
      <c r="M87" s="60"/>
      <c r="N87" s="54"/>
      <c r="O87" s="55">
        <f t="shared" si="14"/>
        <v>0</v>
      </c>
    </row>
    <row r="88" spans="1:15" x14ac:dyDescent="0.25">
      <c r="A88" s="42">
        <v>81</v>
      </c>
      <c r="B88" s="41"/>
      <c r="C88" s="41">
        <f t="shared" si="9"/>
        <v>1</v>
      </c>
      <c r="D88" s="41"/>
      <c r="E88" s="41"/>
      <c r="F88" s="41">
        <f t="shared" si="10"/>
        <v>0</v>
      </c>
      <c r="G88" s="41">
        <f t="shared" si="11"/>
        <v>0</v>
      </c>
      <c r="H88" s="41"/>
      <c r="I88" s="41">
        <f t="shared" si="12"/>
        <v>0</v>
      </c>
      <c r="J88" s="41"/>
      <c r="K88" s="43">
        <f t="shared" si="13"/>
        <v>0</v>
      </c>
      <c r="L88" s="60"/>
      <c r="M88" s="60"/>
      <c r="N88" s="54"/>
      <c r="O88" s="55">
        <f t="shared" si="14"/>
        <v>0</v>
      </c>
    </row>
    <row r="89" spans="1:15" x14ac:dyDescent="0.25">
      <c r="A89" s="42">
        <v>82</v>
      </c>
      <c r="B89" s="41"/>
      <c r="C89" s="41">
        <f t="shared" si="9"/>
        <v>1</v>
      </c>
      <c r="D89" s="41"/>
      <c r="E89" s="41"/>
      <c r="F89" s="41">
        <f t="shared" si="10"/>
        <v>0</v>
      </c>
      <c r="G89" s="41">
        <f t="shared" si="11"/>
        <v>0</v>
      </c>
      <c r="H89" s="41"/>
      <c r="I89" s="41">
        <f t="shared" si="12"/>
        <v>0</v>
      </c>
      <c r="J89" s="41"/>
      <c r="K89" s="43">
        <f t="shared" si="13"/>
        <v>0</v>
      </c>
      <c r="L89" s="60"/>
      <c r="M89" s="60"/>
      <c r="N89" s="54"/>
      <c r="O89" s="55">
        <f t="shared" si="14"/>
        <v>0</v>
      </c>
    </row>
    <row r="90" spans="1:15" x14ac:dyDescent="0.25">
      <c r="A90" s="42">
        <v>83</v>
      </c>
      <c r="B90" s="41"/>
      <c r="C90" s="41">
        <f t="shared" si="9"/>
        <v>1</v>
      </c>
      <c r="D90" s="41"/>
      <c r="E90" s="41"/>
      <c r="F90" s="41">
        <f t="shared" si="10"/>
        <v>0</v>
      </c>
      <c r="G90" s="41">
        <f t="shared" si="11"/>
        <v>0</v>
      </c>
      <c r="H90" s="41"/>
      <c r="I90" s="41">
        <f t="shared" si="12"/>
        <v>0</v>
      </c>
      <c r="J90" s="41"/>
      <c r="K90" s="43">
        <f t="shared" si="13"/>
        <v>0</v>
      </c>
      <c r="L90" s="60"/>
      <c r="M90" s="60"/>
      <c r="N90" s="54"/>
      <c r="O90" s="55">
        <f t="shared" si="14"/>
        <v>0</v>
      </c>
    </row>
    <row r="91" spans="1:15" x14ac:dyDescent="0.25">
      <c r="A91" s="42">
        <v>84</v>
      </c>
      <c r="B91" s="41"/>
      <c r="C91" s="41">
        <f t="shared" si="9"/>
        <v>1</v>
      </c>
      <c r="D91" s="41"/>
      <c r="E91" s="41"/>
      <c r="F91" s="41">
        <f t="shared" si="10"/>
        <v>0</v>
      </c>
      <c r="G91" s="41">
        <f t="shared" si="11"/>
        <v>0</v>
      </c>
      <c r="H91" s="41"/>
      <c r="I91" s="41">
        <f t="shared" si="12"/>
        <v>0</v>
      </c>
      <c r="J91" s="41"/>
      <c r="K91" s="43">
        <f t="shared" si="13"/>
        <v>0</v>
      </c>
      <c r="L91" s="60"/>
      <c r="M91" s="60"/>
      <c r="N91" s="54"/>
      <c r="O91" s="55">
        <f t="shared" si="14"/>
        <v>0</v>
      </c>
    </row>
    <row r="92" spans="1:15" x14ac:dyDescent="0.25">
      <c r="A92" s="42">
        <v>85</v>
      </c>
      <c r="B92" s="41"/>
      <c r="C92" s="41">
        <f t="shared" si="9"/>
        <v>1</v>
      </c>
      <c r="D92" s="41"/>
      <c r="E92" s="41"/>
      <c r="F92" s="41">
        <f t="shared" si="10"/>
        <v>0</v>
      </c>
      <c r="G92" s="41">
        <f t="shared" si="11"/>
        <v>0</v>
      </c>
      <c r="H92" s="41"/>
      <c r="I92" s="41">
        <f t="shared" si="12"/>
        <v>0</v>
      </c>
      <c r="J92" s="41"/>
      <c r="K92" s="43">
        <f t="shared" si="13"/>
        <v>0</v>
      </c>
      <c r="L92" s="60"/>
      <c r="M92" s="60"/>
      <c r="N92" s="54"/>
      <c r="O92" s="55">
        <f t="shared" si="14"/>
        <v>0</v>
      </c>
    </row>
    <row r="93" spans="1:15" x14ac:dyDescent="0.25">
      <c r="A93" s="42">
        <v>86</v>
      </c>
      <c r="B93" s="41"/>
      <c r="C93" s="41">
        <f t="shared" si="9"/>
        <v>1</v>
      </c>
      <c r="D93" s="41"/>
      <c r="E93" s="41"/>
      <c r="F93" s="41">
        <f t="shared" si="10"/>
        <v>0</v>
      </c>
      <c r="G93" s="41">
        <f t="shared" si="11"/>
        <v>0</v>
      </c>
      <c r="H93" s="41"/>
      <c r="I93" s="41">
        <f t="shared" si="12"/>
        <v>0</v>
      </c>
      <c r="J93" s="41"/>
      <c r="K93" s="43">
        <f t="shared" si="13"/>
        <v>0</v>
      </c>
      <c r="L93" s="60"/>
      <c r="M93" s="60"/>
      <c r="N93" s="54"/>
      <c r="O93" s="55">
        <f t="shared" si="14"/>
        <v>0</v>
      </c>
    </row>
    <row r="94" spans="1:15" x14ac:dyDescent="0.25">
      <c r="A94" s="42">
        <v>87</v>
      </c>
      <c r="B94" s="41"/>
      <c r="C94" s="41">
        <f t="shared" si="9"/>
        <v>1</v>
      </c>
      <c r="D94" s="41"/>
      <c r="E94" s="41"/>
      <c r="F94" s="41">
        <f t="shared" si="10"/>
        <v>0</v>
      </c>
      <c r="G94" s="41">
        <f t="shared" si="11"/>
        <v>0</v>
      </c>
      <c r="H94" s="41"/>
      <c r="I94" s="41">
        <f t="shared" si="12"/>
        <v>0</v>
      </c>
      <c r="J94" s="41"/>
      <c r="K94" s="43">
        <f t="shared" si="13"/>
        <v>0</v>
      </c>
      <c r="L94" s="60"/>
      <c r="M94" s="60"/>
      <c r="N94" s="54"/>
      <c r="O94" s="55">
        <f t="shared" si="14"/>
        <v>0</v>
      </c>
    </row>
    <row r="95" spans="1:15" x14ac:dyDescent="0.25">
      <c r="A95" s="42">
        <v>88</v>
      </c>
      <c r="B95" s="41"/>
      <c r="C95" s="41">
        <f t="shared" si="9"/>
        <v>1</v>
      </c>
      <c r="D95" s="41"/>
      <c r="E95" s="41"/>
      <c r="F95" s="41">
        <f t="shared" si="10"/>
        <v>0</v>
      </c>
      <c r="G95" s="41">
        <f t="shared" si="11"/>
        <v>0</v>
      </c>
      <c r="H95" s="41"/>
      <c r="I95" s="41">
        <f t="shared" si="12"/>
        <v>0</v>
      </c>
      <c r="J95" s="41"/>
      <c r="K95" s="43">
        <f t="shared" si="13"/>
        <v>0</v>
      </c>
      <c r="L95" s="60"/>
      <c r="M95" s="60"/>
      <c r="N95" s="54"/>
      <c r="O95" s="55">
        <f t="shared" si="14"/>
        <v>0</v>
      </c>
    </row>
    <row r="96" spans="1:15" x14ac:dyDescent="0.25">
      <c r="A96" s="42">
        <v>89</v>
      </c>
      <c r="B96" s="41"/>
      <c r="C96" s="41">
        <f t="shared" si="9"/>
        <v>1</v>
      </c>
      <c r="D96" s="41"/>
      <c r="E96" s="41"/>
      <c r="F96" s="41">
        <f t="shared" si="10"/>
        <v>0</v>
      </c>
      <c r="G96" s="41">
        <f t="shared" si="11"/>
        <v>0</v>
      </c>
      <c r="H96" s="41"/>
      <c r="I96" s="41">
        <f t="shared" si="12"/>
        <v>0</v>
      </c>
      <c r="J96" s="41"/>
      <c r="K96" s="43">
        <f t="shared" si="13"/>
        <v>0</v>
      </c>
      <c r="L96" s="60"/>
      <c r="M96" s="60"/>
      <c r="N96" s="54"/>
      <c r="O96" s="55">
        <f t="shared" si="14"/>
        <v>0</v>
      </c>
    </row>
    <row r="97" spans="1:15" x14ac:dyDescent="0.25">
      <c r="A97" s="42">
        <v>90</v>
      </c>
      <c r="B97" s="41"/>
      <c r="C97" s="41">
        <f t="shared" si="9"/>
        <v>1</v>
      </c>
      <c r="D97" s="41"/>
      <c r="E97" s="41"/>
      <c r="F97" s="41">
        <f t="shared" si="10"/>
        <v>0</v>
      </c>
      <c r="G97" s="41">
        <f t="shared" si="11"/>
        <v>0</v>
      </c>
      <c r="H97" s="41"/>
      <c r="I97" s="41">
        <f t="shared" si="12"/>
        <v>0</v>
      </c>
      <c r="J97" s="41"/>
      <c r="K97" s="43">
        <f t="shared" si="13"/>
        <v>0</v>
      </c>
      <c r="L97" s="60"/>
      <c r="M97" s="60"/>
      <c r="N97" s="54"/>
      <c r="O97" s="55">
        <f t="shared" si="14"/>
        <v>0</v>
      </c>
    </row>
    <row r="98" spans="1:15" x14ac:dyDescent="0.25">
      <c r="A98" s="42">
        <v>91</v>
      </c>
      <c r="B98" s="41"/>
      <c r="C98" s="41">
        <f t="shared" si="9"/>
        <v>1</v>
      </c>
      <c r="D98" s="41"/>
      <c r="E98" s="41"/>
      <c r="F98" s="41">
        <f t="shared" si="10"/>
        <v>0</v>
      </c>
      <c r="G98" s="41">
        <f t="shared" si="11"/>
        <v>0</v>
      </c>
      <c r="H98" s="41"/>
      <c r="I98" s="41">
        <f t="shared" si="12"/>
        <v>0</v>
      </c>
      <c r="J98" s="41"/>
      <c r="K98" s="43">
        <f t="shared" si="13"/>
        <v>0</v>
      </c>
      <c r="L98" s="60"/>
      <c r="M98" s="60"/>
      <c r="N98" s="54"/>
      <c r="O98" s="55">
        <f t="shared" si="14"/>
        <v>0</v>
      </c>
    </row>
    <row r="99" spans="1:15" x14ac:dyDescent="0.25">
      <c r="A99" s="42">
        <v>92</v>
      </c>
      <c r="B99" s="41"/>
      <c r="C99" s="41">
        <f t="shared" si="9"/>
        <v>1</v>
      </c>
      <c r="D99" s="41"/>
      <c r="E99" s="41"/>
      <c r="F99" s="41">
        <f t="shared" si="10"/>
        <v>0</v>
      </c>
      <c r="G99" s="41">
        <f t="shared" si="11"/>
        <v>0</v>
      </c>
      <c r="H99" s="41"/>
      <c r="I99" s="41">
        <f t="shared" si="12"/>
        <v>0</v>
      </c>
      <c r="J99" s="41"/>
      <c r="K99" s="43">
        <f t="shared" si="13"/>
        <v>0</v>
      </c>
      <c r="L99" s="60"/>
      <c r="M99" s="60"/>
      <c r="N99" s="54"/>
      <c r="O99" s="55">
        <f t="shared" si="14"/>
        <v>0</v>
      </c>
    </row>
    <row r="100" spans="1:15" x14ac:dyDescent="0.25">
      <c r="A100" s="42">
        <v>93</v>
      </c>
      <c r="B100" s="41"/>
      <c r="C100" s="41">
        <f t="shared" si="9"/>
        <v>1</v>
      </c>
      <c r="D100" s="41"/>
      <c r="E100" s="41"/>
      <c r="F100" s="41">
        <f t="shared" si="10"/>
        <v>0</v>
      </c>
      <c r="G100" s="41">
        <f t="shared" si="11"/>
        <v>0</v>
      </c>
      <c r="H100" s="41"/>
      <c r="I100" s="41">
        <f t="shared" si="12"/>
        <v>0</v>
      </c>
      <c r="J100" s="41"/>
      <c r="K100" s="43">
        <f t="shared" si="13"/>
        <v>0</v>
      </c>
      <c r="L100" s="60"/>
      <c r="M100" s="60"/>
      <c r="N100" s="54"/>
      <c r="O100" s="55">
        <f t="shared" si="14"/>
        <v>0</v>
      </c>
    </row>
    <row r="101" spans="1:15" x14ac:dyDescent="0.25">
      <c r="A101" s="42">
        <v>94</v>
      </c>
      <c r="B101" s="41"/>
      <c r="C101" s="41">
        <f t="shared" si="9"/>
        <v>1</v>
      </c>
      <c r="D101" s="41"/>
      <c r="E101" s="41"/>
      <c r="F101" s="41">
        <f t="shared" si="10"/>
        <v>0</v>
      </c>
      <c r="G101" s="41">
        <f t="shared" si="11"/>
        <v>0</v>
      </c>
      <c r="H101" s="41"/>
      <c r="I101" s="41">
        <f t="shared" si="12"/>
        <v>0</v>
      </c>
      <c r="J101" s="41"/>
      <c r="K101" s="43">
        <f t="shared" si="13"/>
        <v>0</v>
      </c>
      <c r="L101" s="60"/>
      <c r="M101" s="60"/>
      <c r="N101" s="54"/>
      <c r="O101" s="55">
        <f t="shared" si="14"/>
        <v>0</v>
      </c>
    </row>
    <row r="102" spans="1:15" x14ac:dyDescent="0.25">
      <c r="A102" s="42">
        <v>95</v>
      </c>
      <c r="B102" s="41"/>
      <c r="C102" s="41">
        <f t="shared" si="9"/>
        <v>1</v>
      </c>
      <c r="D102" s="41"/>
      <c r="E102" s="41"/>
      <c r="F102" s="41">
        <f t="shared" si="10"/>
        <v>0</v>
      </c>
      <c r="G102" s="41">
        <f t="shared" si="11"/>
        <v>0</v>
      </c>
      <c r="H102" s="41"/>
      <c r="I102" s="41">
        <f t="shared" si="12"/>
        <v>0</v>
      </c>
      <c r="J102" s="41"/>
      <c r="K102" s="43">
        <f t="shared" si="13"/>
        <v>0</v>
      </c>
      <c r="L102" s="60"/>
      <c r="M102" s="60"/>
      <c r="N102" s="54"/>
      <c r="O102" s="55">
        <f t="shared" si="14"/>
        <v>0</v>
      </c>
    </row>
    <row r="103" spans="1:15" x14ac:dyDescent="0.25">
      <c r="A103" s="42">
        <v>96</v>
      </c>
      <c r="B103" s="41"/>
      <c r="C103" s="41">
        <f t="shared" si="9"/>
        <v>1</v>
      </c>
      <c r="D103" s="41"/>
      <c r="E103" s="41"/>
      <c r="F103" s="41">
        <f t="shared" si="10"/>
        <v>0</v>
      </c>
      <c r="G103" s="41">
        <f t="shared" si="11"/>
        <v>0</v>
      </c>
      <c r="H103" s="41"/>
      <c r="I103" s="41">
        <f t="shared" si="12"/>
        <v>0</v>
      </c>
      <c r="J103" s="41"/>
      <c r="K103" s="43">
        <f t="shared" si="13"/>
        <v>0</v>
      </c>
      <c r="L103" s="60"/>
      <c r="M103" s="60"/>
      <c r="N103" s="54"/>
      <c r="O103" s="55">
        <f t="shared" si="14"/>
        <v>0</v>
      </c>
    </row>
    <row r="104" spans="1:15" x14ac:dyDescent="0.25">
      <c r="A104" s="42">
        <v>97</v>
      </c>
      <c r="B104" s="41"/>
      <c r="C104" s="41">
        <f t="shared" si="9"/>
        <v>1</v>
      </c>
      <c r="D104" s="41"/>
      <c r="E104" s="41"/>
      <c r="F104" s="41">
        <f t="shared" si="10"/>
        <v>0</v>
      </c>
      <c r="G104" s="41">
        <f t="shared" si="11"/>
        <v>0</v>
      </c>
      <c r="H104" s="41"/>
      <c r="I104" s="41">
        <f t="shared" si="12"/>
        <v>0</v>
      </c>
      <c r="J104" s="41"/>
      <c r="K104" s="43">
        <f t="shared" si="13"/>
        <v>0</v>
      </c>
      <c r="L104" s="60"/>
      <c r="M104" s="60"/>
      <c r="N104" s="54"/>
      <c r="O104" s="55">
        <f t="shared" si="14"/>
        <v>0</v>
      </c>
    </row>
    <row r="105" spans="1:15" x14ac:dyDescent="0.25">
      <c r="A105" s="42">
        <v>98</v>
      </c>
      <c r="B105" s="41"/>
      <c r="C105" s="41">
        <f t="shared" si="9"/>
        <v>1</v>
      </c>
      <c r="D105" s="41"/>
      <c r="E105" s="41"/>
      <c r="F105" s="41">
        <f t="shared" si="10"/>
        <v>0</v>
      </c>
      <c r="G105" s="41">
        <f t="shared" si="11"/>
        <v>0</v>
      </c>
      <c r="H105" s="41"/>
      <c r="I105" s="41">
        <f t="shared" si="12"/>
        <v>0</v>
      </c>
      <c r="J105" s="41"/>
      <c r="K105" s="43">
        <f t="shared" si="13"/>
        <v>0</v>
      </c>
      <c r="L105" s="60"/>
      <c r="M105" s="60"/>
      <c r="N105" s="54"/>
      <c r="O105" s="55">
        <f t="shared" si="14"/>
        <v>0</v>
      </c>
    </row>
    <row r="106" spans="1:15" ht="15.75" thickBot="1" x14ac:dyDescent="0.3">
      <c r="A106" s="42">
        <v>99</v>
      </c>
      <c r="B106" s="41"/>
      <c r="C106" s="41">
        <f t="shared" si="9"/>
        <v>1</v>
      </c>
      <c r="D106" s="41"/>
      <c r="E106" s="41"/>
      <c r="F106" s="41">
        <f t="shared" si="10"/>
        <v>0</v>
      </c>
      <c r="G106" s="41">
        <f t="shared" si="11"/>
        <v>0</v>
      </c>
      <c r="H106" s="41"/>
      <c r="I106" s="41">
        <f t="shared" si="12"/>
        <v>0</v>
      </c>
      <c r="J106" s="41"/>
      <c r="K106" s="43">
        <f t="shared" si="13"/>
        <v>0</v>
      </c>
      <c r="L106" s="60"/>
      <c r="M106" s="60"/>
      <c r="N106" s="56"/>
      <c r="O106" s="57">
        <f>SUMIF($D$8:$D$107,N106,$K$8:$K$107)</f>
        <v>0</v>
      </c>
    </row>
    <row r="107" spans="1:15" x14ac:dyDescent="0.25">
      <c r="A107" s="42">
        <v>100</v>
      </c>
      <c r="B107" s="41"/>
      <c r="C107" s="41">
        <f t="shared" si="9"/>
        <v>1</v>
      </c>
      <c r="D107" s="41"/>
      <c r="E107" s="41"/>
      <c r="F107" s="41">
        <f t="shared" si="10"/>
        <v>0</v>
      </c>
      <c r="G107" s="41">
        <f t="shared" si="11"/>
        <v>0</v>
      </c>
      <c r="H107" s="41"/>
      <c r="I107" s="41">
        <f t="shared" si="12"/>
        <v>0</v>
      </c>
      <c r="J107" s="41"/>
      <c r="K107" s="43">
        <f t="shared" si="13"/>
        <v>0</v>
      </c>
    </row>
    <row r="108" spans="1:15" ht="24" customHeight="1" thickBot="1" x14ac:dyDescent="0.3">
      <c r="A108" s="216" t="s">
        <v>69</v>
      </c>
      <c r="B108" s="217"/>
      <c r="C108" s="217"/>
      <c r="D108" s="217"/>
      <c r="E108" s="47"/>
      <c r="F108" s="41">
        <f t="shared" si="10"/>
        <v>0</v>
      </c>
      <c r="G108" s="41">
        <f t="shared" si="11"/>
        <v>0</v>
      </c>
      <c r="H108" s="47"/>
      <c r="I108" s="41">
        <f t="shared" si="12"/>
        <v>0</v>
      </c>
      <c r="J108" s="47"/>
      <c r="K108" s="43">
        <f t="shared" si="13"/>
        <v>0</v>
      </c>
    </row>
  </sheetData>
  <mergeCells count="5">
    <mergeCell ref="A1:D1"/>
    <mergeCell ref="A2:D2"/>
    <mergeCell ref="A3:D3"/>
    <mergeCell ref="A4:D4"/>
    <mergeCell ref="A108:D108"/>
  </mergeCells>
  <conditionalFormatting sqref="U8:U19">
    <cfRule type="expression" dxfId="5" priority="1">
      <formula>R8&lt;T8</formula>
    </cfRule>
    <cfRule type="expression" dxfId="4" priority="2">
      <formula>R8&gt;T8</formula>
    </cfRule>
  </conditionalFormatting>
  <dataValidations count="1">
    <dataValidation type="list" allowBlank="1" showInputMessage="1" showErrorMessage="1" errorTitle="الآدخال خاطى " error="فى حالة كونة عميل جديد لابد من الذهاب لقائم العملاء وأضافة العميل أولا " sqref="D8:D107">
      <formula1>$N$8:$N$107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8"/>
  <sheetViews>
    <sheetView rightToLeft="1" workbookViewId="0">
      <selection activeCell="D17" sqref="D17"/>
    </sheetView>
  </sheetViews>
  <sheetFormatPr defaultRowHeight="15" x14ac:dyDescent="0.25"/>
  <cols>
    <col min="2" max="2" width="12.28515625" style="67" customWidth="1"/>
    <col min="4" max="4" width="14" customWidth="1"/>
    <col min="5" max="5" width="13.140625" customWidth="1"/>
    <col min="6" max="6" width="10.85546875" customWidth="1"/>
    <col min="8" max="8" width="15.42578125" customWidth="1"/>
    <col min="9" max="9" width="11" customWidth="1"/>
    <col min="10" max="10" width="10.7109375" customWidth="1"/>
    <col min="11" max="11" width="11.42578125" customWidth="1"/>
    <col min="14" max="15" width="11.7109375" customWidth="1"/>
    <col min="16" max="16" width="9.85546875" customWidth="1"/>
  </cols>
  <sheetData>
    <row r="1" spans="1:17" ht="14.25" customHeight="1" x14ac:dyDescent="0.3">
      <c r="A1" s="212" t="str">
        <f>'تحليل الموردين'!A1</f>
        <v xml:space="preserve">أكاديمية أعمل بيزنس </v>
      </c>
      <c r="B1" s="212">
        <f>'تحليل الموردين'!B1</f>
        <v>0</v>
      </c>
      <c r="C1" s="212">
        <f>'تحليل الموردين'!C1</f>
        <v>0</v>
      </c>
      <c r="D1" s="212">
        <f>'تحليل الموردين'!D1</f>
        <v>0</v>
      </c>
    </row>
    <row r="2" spans="1:17" ht="14.25" customHeight="1" x14ac:dyDescent="0.3">
      <c r="A2" s="212" t="str">
        <f>'تحليل الموردين'!A2</f>
        <v>شركة مساهمة مصرية (ش.م.م)</v>
      </c>
      <c r="B2" s="212">
        <f>'تحليل الموردين'!B2</f>
        <v>0</v>
      </c>
      <c r="C2" s="212">
        <f>'تحليل الموردين'!C2</f>
        <v>0</v>
      </c>
      <c r="D2" s="212">
        <f>'تحليل الموردين'!D2</f>
        <v>0</v>
      </c>
    </row>
    <row r="3" spans="1:17" ht="14.25" customHeight="1" thickBot="1" x14ac:dyDescent="0.35">
      <c r="A3" s="212" t="str">
        <f>'تحليل الموردين'!A3</f>
        <v xml:space="preserve">الآدارة المالية </v>
      </c>
      <c r="B3" s="212">
        <f>'تحليل الموردين'!B3</f>
        <v>0</v>
      </c>
      <c r="C3" s="212">
        <f>'تحليل الموردين'!C3</f>
        <v>0</v>
      </c>
      <c r="D3" s="212">
        <f>'تحليل الموردين'!D3</f>
        <v>0</v>
      </c>
    </row>
    <row r="4" spans="1:17" ht="21" customHeight="1" x14ac:dyDescent="0.3">
      <c r="A4" s="212" t="s">
        <v>77</v>
      </c>
      <c r="B4" s="212"/>
      <c r="C4" s="212"/>
      <c r="D4" s="212"/>
      <c r="H4" s="218" t="s">
        <v>83</v>
      </c>
      <c r="I4" s="219"/>
      <c r="J4" s="219"/>
      <c r="K4" s="220"/>
    </row>
    <row r="5" spans="1:17" x14ac:dyDescent="0.25">
      <c r="H5" s="77" t="s">
        <v>25</v>
      </c>
      <c r="I5" s="74" t="s">
        <v>81</v>
      </c>
      <c r="J5" s="74" t="s">
        <v>82</v>
      </c>
      <c r="K5" s="75" t="s">
        <v>80</v>
      </c>
    </row>
    <row r="6" spans="1:17" x14ac:dyDescent="0.25">
      <c r="H6" s="77" t="s">
        <v>84</v>
      </c>
      <c r="I6" s="74">
        <f>SUMIF($D$9:$D$208,H6,$E$9:$E$208)</f>
        <v>5000</v>
      </c>
      <c r="J6" s="74">
        <f>SUMIF($D$9:$D$208,H6,$F$9:$F$208)</f>
        <v>0</v>
      </c>
      <c r="K6" s="75">
        <f>I6+J6</f>
        <v>5000</v>
      </c>
    </row>
    <row r="7" spans="1:17" ht="15.75" thickBot="1" x14ac:dyDescent="0.3">
      <c r="H7" s="77" t="s">
        <v>85</v>
      </c>
      <c r="I7" s="74">
        <f t="shared" ref="I7:I61" si="0">SUMIF($D$9:$D$208,H7,$E$9:$E$208)</f>
        <v>0</v>
      </c>
      <c r="J7" s="74">
        <f t="shared" ref="J7:J61" si="1">SUMIF($D$9:$D$208,H7,$F$9:$F$208)</f>
        <v>0</v>
      </c>
      <c r="K7" s="75">
        <f t="shared" ref="K7:K61" si="2">I7+J7</f>
        <v>0</v>
      </c>
    </row>
    <row r="8" spans="1:17" ht="27" customHeight="1" x14ac:dyDescent="0.25">
      <c r="A8" s="76" t="s">
        <v>78</v>
      </c>
      <c r="B8" s="73" t="s">
        <v>24</v>
      </c>
      <c r="C8" s="58" t="s">
        <v>38</v>
      </c>
      <c r="D8" s="58" t="s">
        <v>25</v>
      </c>
      <c r="E8" s="58" t="s">
        <v>32</v>
      </c>
      <c r="F8" s="59" t="s">
        <v>79</v>
      </c>
      <c r="H8" s="77" t="s">
        <v>153</v>
      </c>
      <c r="I8" s="74">
        <f t="shared" si="0"/>
        <v>120000</v>
      </c>
      <c r="J8" s="74">
        <f t="shared" si="1"/>
        <v>0</v>
      </c>
      <c r="K8" s="75">
        <f t="shared" si="2"/>
        <v>120000</v>
      </c>
      <c r="M8" s="81" t="s">
        <v>38</v>
      </c>
      <c r="N8" s="81" t="s">
        <v>87</v>
      </c>
      <c r="O8" s="81" t="s">
        <v>88</v>
      </c>
      <c r="P8" s="81" t="s">
        <v>86</v>
      </c>
      <c r="Q8" s="81" t="s">
        <v>28</v>
      </c>
    </row>
    <row r="9" spans="1:17" x14ac:dyDescent="0.25">
      <c r="A9" s="42">
        <v>1</v>
      </c>
      <c r="B9" s="71">
        <v>42797</v>
      </c>
      <c r="C9" s="41">
        <f>MONTH(B9)</f>
        <v>3</v>
      </c>
      <c r="D9" s="41" t="s">
        <v>153</v>
      </c>
      <c r="E9" s="41">
        <v>60000</v>
      </c>
      <c r="F9" s="43"/>
      <c r="H9" s="77" t="s">
        <v>154</v>
      </c>
      <c r="I9" s="74">
        <f t="shared" si="0"/>
        <v>24000</v>
      </c>
      <c r="J9" s="74">
        <f t="shared" si="1"/>
        <v>0</v>
      </c>
      <c r="K9" s="75">
        <f t="shared" si="2"/>
        <v>24000</v>
      </c>
      <c r="M9" s="79">
        <v>1</v>
      </c>
      <c r="N9" s="79">
        <f>SUMIF($C$9:$C$208,M9,$E$9:$E$208)</f>
        <v>0</v>
      </c>
      <c r="O9" s="80">
        <f>'الآستاذ العام '!X11</f>
        <v>0</v>
      </c>
      <c r="P9" s="79" t="str">
        <f>IF(N9&gt;O9,"التحليلى أكبر",IF(N9&lt;O9,"المركزية أكبر",""))</f>
        <v/>
      </c>
      <c r="Q9" s="79">
        <f>IF(N9&gt;O9,N9-O9,IF(N9&lt;O9,O9-N9,0))</f>
        <v>0</v>
      </c>
    </row>
    <row r="10" spans="1:17" x14ac:dyDescent="0.25">
      <c r="A10" s="42">
        <v>2</v>
      </c>
      <c r="B10" s="71">
        <v>42860</v>
      </c>
      <c r="C10" s="41">
        <f t="shared" ref="C10:C73" si="3">MONTH(B10)</f>
        <v>5</v>
      </c>
      <c r="D10" s="41" t="s">
        <v>84</v>
      </c>
      <c r="E10" s="41">
        <v>5000</v>
      </c>
      <c r="F10" s="43"/>
      <c r="H10" s="77"/>
      <c r="I10" s="74">
        <f t="shared" si="0"/>
        <v>0</v>
      </c>
      <c r="J10" s="74">
        <f t="shared" si="1"/>
        <v>0</v>
      </c>
      <c r="K10" s="75">
        <f t="shared" si="2"/>
        <v>0</v>
      </c>
      <c r="M10" s="79">
        <v>2</v>
      </c>
      <c r="N10" s="79">
        <f t="shared" ref="N10:N20" si="4">SUMIF($C$9:$C$208,M10,$E$9:$E$208)</f>
        <v>0</v>
      </c>
      <c r="O10" s="80">
        <f>'الآستاذ العام '!X12</f>
        <v>0</v>
      </c>
      <c r="P10" s="79" t="str">
        <f t="shared" ref="P10:P20" si="5">IF(N10&gt;O10,"التحليلى أكبر",IF(N10&lt;O10,"المركزية أكبر",""))</f>
        <v/>
      </c>
      <c r="Q10" s="79">
        <f t="shared" ref="Q10:Q20" si="6">IF(N10&gt;O10,N10-O10,IF(N10&lt;O10,O10-N10,0))</f>
        <v>0</v>
      </c>
    </row>
    <row r="11" spans="1:17" x14ac:dyDescent="0.25">
      <c r="A11" s="42">
        <v>3</v>
      </c>
      <c r="B11" s="71">
        <v>42892</v>
      </c>
      <c r="C11" s="41">
        <f t="shared" si="3"/>
        <v>6</v>
      </c>
      <c r="D11" s="41" t="s">
        <v>154</v>
      </c>
      <c r="E11" s="41">
        <v>24000</v>
      </c>
      <c r="F11" s="43"/>
      <c r="H11" s="77"/>
      <c r="I11" s="74">
        <f t="shared" si="0"/>
        <v>0</v>
      </c>
      <c r="J11" s="74">
        <f t="shared" si="1"/>
        <v>0</v>
      </c>
      <c r="K11" s="75">
        <f t="shared" si="2"/>
        <v>0</v>
      </c>
      <c r="M11" s="79">
        <v>3</v>
      </c>
      <c r="N11" s="79">
        <f t="shared" si="4"/>
        <v>60000</v>
      </c>
      <c r="O11" s="80">
        <f>'الآستاذ العام '!X13</f>
        <v>60000</v>
      </c>
      <c r="P11" s="79" t="str">
        <f t="shared" si="5"/>
        <v/>
      </c>
      <c r="Q11" s="79">
        <f t="shared" si="6"/>
        <v>0</v>
      </c>
    </row>
    <row r="12" spans="1:17" x14ac:dyDescent="0.25">
      <c r="A12" s="42">
        <v>4</v>
      </c>
      <c r="B12" s="71">
        <v>43050</v>
      </c>
      <c r="C12" s="41">
        <f t="shared" si="3"/>
        <v>11</v>
      </c>
      <c r="D12" s="41" t="s">
        <v>153</v>
      </c>
      <c r="E12" s="41">
        <v>60000</v>
      </c>
      <c r="F12" s="43"/>
      <c r="H12" s="77"/>
      <c r="I12" s="74">
        <f t="shared" si="0"/>
        <v>0</v>
      </c>
      <c r="J12" s="74">
        <f t="shared" si="1"/>
        <v>0</v>
      </c>
      <c r="K12" s="75">
        <f t="shared" si="2"/>
        <v>0</v>
      </c>
      <c r="M12" s="79">
        <v>4</v>
      </c>
      <c r="N12" s="79">
        <f t="shared" si="4"/>
        <v>0</v>
      </c>
      <c r="O12" s="80">
        <f>'الآستاذ العام '!X14</f>
        <v>0</v>
      </c>
      <c r="P12" s="79" t="str">
        <f t="shared" si="5"/>
        <v/>
      </c>
      <c r="Q12" s="79">
        <f t="shared" si="6"/>
        <v>0</v>
      </c>
    </row>
    <row r="13" spans="1:17" x14ac:dyDescent="0.25">
      <c r="A13" s="42">
        <v>5</v>
      </c>
      <c r="B13" s="71"/>
      <c r="C13" s="41">
        <f t="shared" si="3"/>
        <v>1</v>
      </c>
      <c r="D13" s="41"/>
      <c r="E13" s="41"/>
      <c r="F13" s="43"/>
      <c r="H13" s="77"/>
      <c r="I13" s="74">
        <f t="shared" si="0"/>
        <v>0</v>
      </c>
      <c r="J13" s="74">
        <f t="shared" si="1"/>
        <v>0</v>
      </c>
      <c r="K13" s="75">
        <f t="shared" si="2"/>
        <v>0</v>
      </c>
      <c r="M13" s="79">
        <v>5</v>
      </c>
      <c r="N13" s="79">
        <f t="shared" si="4"/>
        <v>5000</v>
      </c>
      <c r="O13" s="80">
        <f>'الآستاذ العام '!X15</f>
        <v>5000</v>
      </c>
      <c r="P13" s="79" t="str">
        <f t="shared" si="5"/>
        <v/>
      </c>
      <c r="Q13" s="79">
        <f t="shared" si="6"/>
        <v>0</v>
      </c>
    </row>
    <row r="14" spans="1:17" x14ac:dyDescent="0.25">
      <c r="A14" s="42">
        <v>6</v>
      </c>
      <c r="B14" s="71"/>
      <c r="C14" s="41">
        <f t="shared" si="3"/>
        <v>1</v>
      </c>
      <c r="D14" s="41"/>
      <c r="E14" s="41"/>
      <c r="F14" s="43"/>
      <c r="H14" s="77"/>
      <c r="I14" s="74">
        <f t="shared" si="0"/>
        <v>0</v>
      </c>
      <c r="J14" s="74">
        <f t="shared" si="1"/>
        <v>0</v>
      </c>
      <c r="K14" s="75">
        <f t="shared" si="2"/>
        <v>0</v>
      </c>
      <c r="M14" s="79">
        <v>6</v>
      </c>
      <c r="N14" s="79">
        <f t="shared" si="4"/>
        <v>24000</v>
      </c>
      <c r="O14" s="80">
        <f>'الآستاذ العام '!X16</f>
        <v>24000</v>
      </c>
      <c r="P14" s="79" t="str">
        <f t="shared" si="5"/>
        <v/>
      </c>
      <c r="Q14" s="79">
        <f t="shared" si="6"/>
        <v>0</v>
      </c>
    </row>
    <row r="15" spans="1:17" x14ac:dyDescent="0.25">
      <c r="A15" s="42">
        <v>7</v>
      </c>
      <c r="B15" s="71"/>
      <c r="C15" s="41">
        <f t="shared" si="3"/>
        <v>1</v>
      </c>
      <c r="D15" s="41"/>
      <c r="E15" s="41"/>
      <c r="F15" s="43"/>
      <c r="H15" s="77"/>
      <c r="I15" s="74">
        <f t="shared" si="0"/>
        <v>0</v>
      </c>
      <c r="J15" s="74">
        <f t="shared" si="1"/>
        <v>0</v>
      </c>
      <c r="K15" s="75">
        <f t="shared" si="2"/>
        <v>0</v>
      </c>
      <c r="M15" s="79">
        <v>7</v>
      </c>
      <c r="N15" s="79">
        <f t="shared" si="4"/>
        <v>0</v>
      </c>
      <c r="O15" s="80">
        <f>'الآستاذ العام '!X17</f>
        <v>0</v>
      </c>
      <c r="P15" s="79" t="str">
        <f t="shared" si="5"/>
        <v/>
      </c>
      <c r="Q15" s="79">
        <f t="shared" si="6"/>
        <v>0</v>
      </c>
    </row>
    <row r="16" spans="1:17" x14ac:dyDescent="0.25">
      <c r="A16" s="42">
        <v>8</v>
      </c>
      <c r="B16" s="71"/>
      <c r="C16" s="41">
        <f t="shared" si="3"/>
        <v>1</v>
      </c>
      <c r="D16" s="41"/>
      <c r="E16" s="41"/>
      <c r="F16" s="43"/>
      <c r="H16" s="77"/>
      <c r="I16" s="74">
        <f t="shared" si="0"/>
        <v>0</v>
      </c>
      <c r="J16" s="74">
        <f t="shared" si="1"/>
        <v>0</v>
      </c>
      <c r="K16" s="75">
        <f t="shared" si="2"/>
        <v>0</v>
      </c>
      <c r="M16" s="79">
        <v>8</v>
      </c>
      <c r="N16" s="79">
        <f t="shared" si="4"/>
        <v>0</v>
      </c>
      <c r="O16" s="80">
        <f>'الآستاذ العام '!X18</f>
        <v>0</v>
      </c>
      <c r="P16" s="79" t="str">
        <f t="shared" si="5"/>
        <v/>
      </c>
      <c r="Q16" s="79">
        <f t="shared" si="6"/>
        <v>0</v>
      </c>
    </row>
    <row r="17" spans="1:17" x14ac:dyDescent="0.25">
      <c r="A17" s="42">
        <v>9</v>
      </c>
      <c r="B17" s="71"/>
      <c r="C17" s="41">
        <f t="shared" si="3"/>
        <v>1</v>
      </c>
      <c r="D17" s="41"/>
      <c r="E17" s="41"/>
      <c r="F17" s="43"/>
      <c r="H17" s="77"/>
      <c r="I17" s="74">
        <f t="shared" si="0"/>
        <v>0</v>
      </c>
      <c r="J17" s="74">
        <f t="shared" si="1"/>
        <v>0</v>
      </c>
      <c r="K17" s="75">
        <f t="shared" si="2"/>
        <v>0</v>
      </c>
      <c r="M17" s="79">
        <v>9</v>
      </c>
      <c r="N17" s="79">
        <f t="shared" si="4"/>
        <v>0</v>
      </c>
      <c r="O17" s="80">
        <f>'الآستاذ العام '!X19</f>
        <v>0</v>
      </c>
      <c r="P17" s="79" t="str">
        <f t="shared" si="5"/>
        <v/>
      </c>
      <c r="Q17" s="79">
        <f t="shared" si="6"/>
        <v>0</v>
      </c>
    </row>
    <row r="18" spans="1:17" x14ac:dyDescent="0.25">
      <c r="A18" s="42">
        <v>10</v>
      </c>
      <c r="B18" s="71"/>
      <c r="C18" s="41">
        <f t="shared" si="3"/>
        <v>1</v>
      </c>
      <c r="D18" s="41"/>
      <c r="E18" s="41"/>
      <c r="F18" s="43"/>
      <c r="H18" s="77"/>
      <c r="I18" s="74">
        <f t="shared" si="0"/>
        <v>0</v>
      </c>
      <c r="J18" s="74">
        <f t="shared" si="1"/>
        <v>0</v>
      </c>
      <c r="K18" s="75">
        <f t="shared" si="2"/>
        <v>0</v>
      </c>
      <c r="M18" s="79">
        <v>10</v>
      </c>
      <c r="N18" s="79">
        <f t="shared" si="4"/>
        <v>0</v>
      </c>
      <c r="O18" s="80">
        <f>'الآستاذ العام '!X20</f>
        <v>0</v>
      </c>
      <c r="P18" s="79" t="str">
        <f t="shared" si="5"/>
        <v/>
      </c>
      <c r="Q18" s="79">
        <f t="shared" si="6"/>
        <v>0</v>
      </c>
    </row>
    <row r="19" spans="1:17" x14ac:dyDescent="0.25">
      <c r="A19" s="42">
        <v>11</v>
      </c>
      <c r="B19" s="71"/>
      <c r="C19" s="41">
        <f t="shared" si="3"/>
        <v>1</v>
      </c>
      <c r="D19" s="41"/>
      <c r="E19" s="41"/>
      <c r="F19" s="43"/>
      <c r="H19" s="77"/>
      <c r="I19" s="74">
        <f t="shared" si="0"/>
        <v>0</v>
      </c>
      <c r="J19" s="74">
        <f t="shared" si="1"/>
        <v>0</v>
      </c>
      <c r="K19" s="75">
        <f t="shared" si="2"/>
        <v>0</v>
      </c>
      <c r="M19" s="79">
        <v>11</v>
      </c>
      <c r="N19" s="79">
        <f t="shared" si="4"/>
        <v>60000</v>
      </c>
      <c r="O19" s="80">
        <f>'الآستاذ العام '!X21</f>
        <v>60000</v>
      </c>
      <c r="P19" s="79" t="str">
        <f t="shared" si="5"/>
        <v/>
      </c>
      <c r="Q19" s="79">
        <f t="shared" si="6"/>
        <v>0</v>
      </c>
    </row>
    <row r="20" spans="1:17" x14ac:dyDescent="0.25">
      <c r="A20" s="42">
        <v>12</v>
      </c>
      <c r="B20" s="71"/>
      <c r="C20" s="41">
        <f t="shared" si="3"/>
        <v>1</v>
      </c>
      <c r="D20" s="41"/>
      <c r="E20" s="41"/>
      <c r="F20" s="43"/>
      <c r="H20" s="77"/>
      <c r="I20" s="74">
        <f t="shared" si="0"/>
        <v>0</v>
      </c>
      <c r="J20" s="74">
        <f t="shared" si="1"/>
        <v>0</v>
      </c>
      <c r="K20" s="75">
        <f t="shared" si="2"/>
        <v>0</v>
      </c>
      <c r="M20" s="79">
        <v>12</v>
      </c>
      <c r="N20" s="79">
        <f t="shared" si="4"/>
        <v>0</v>
      </c>
      <c r="O20" s="80">
        <f>'الآستاذ العام '!X22</f>
        <v>0</v>
      </c>
      <c r="P20" s="79" t="str">
        <f t="shared" si="5"/>
        <v/>
      </c>
      <c r="Q20" s="79">
        <f t="shared" si="6"/>
        <v>0</v>
      </c>
    </row>
    <row r="21" spans="1:17" x14ac:dyDescent="0.25">
      <c r="A21" s="42">
        <v>13</v>
      </c>
      <c r="B21" s="71"/>
      <c r="C21" s="41">
        <f t="shared" si="3"/>
        <v>1</v>
      </c>
      <c r="D21" s="41"/>
      <c r="E21" s="41"/>
      <c r="F21" s="43"/>
      <c r="H21" s="77"/>
      <c r="I21" s="74">
        <f>SUMIF($D$9:$D$208,H21,$E$9:$E$208)</f>
        <v>0</v>
      </c>
      <c r="J21" s="74">
        <f t="shared" si="1"/>
        <v>0</v>
      </c>
      <c r="K21" s="75">
        <f t="shared" si="2"/>
        <v>0</v>
      </c>
    </row>
    <row r="22" spans="1:17" x14ac:dyDescent="0.25">
      <c r="A22" s="42">
        <v>14</v>
      </c>
      <c r="B22" s="71"/>
      <c r="C22" s="41">
        <f t="shared" si="3"/>
        <v>1</v>
      </c>
      <c r="D22" s="41"/>
      <c r="E22" s="41"/>
      <c r="F22" s="43"/>
      <c r="H22" s="77"/>
      <c r="I22" s="74">
        <f t="shared" si="0"/>
        <v>0</v>
      </c>
      <c r="J22" s="74">
        <f t="shared" si="1"/>
        <v>0</v>
      </c>
      <c r="K22" s="75">
        <f t="shared" si="2"/>
        <v>0</v>
      </c>
    </row>
    <row r="23" spans="1:17" x14ac:dyDescent="0.25">
      <c r="A23" s="42">
        <v>15</v>
      </c>
      <c r="B23" s="71"/>
      <c r="C23" s="41">
        <f t="shared" si="3"/>
        <v>1</v>
      </c>
      <c r="D23" s="41"/>
      <c r="E23" s="41"/>
      <c r="F23" s="43"/>
      <c r="H23" s="77"/>
      <c r="I23" s="74">
        <f t="shared" si="0"/>
        <v>0</v>
      </c>
      <c r="J23" s="74">
        <f t="shared" si="1"/>
        <v>0</v>
      </c>
      <c r="K23" s="75">
        <f t="shared" si="2"/>
        <v>0</v>
      </c>
    </row>
    <row r="24" spans="1:17" x14ac:dyDescent="0.25">
      <c r="A24" s="42">
        <v>16</v>
      </c>
      <c r="B24" s="71"/>
      <c r="C24" s="41">
        <f t="shared" si="3"/>
        <v>1</v>
      </c>
      <c r="D24" s="41"/>
      <c r="E24" s="41"/>
      <c r="F24" s="43"/>
      <c r="H24" s="77"/>
      <c r="I24" s="74">
        <f t="shared" si="0"/>
        <v>0</v>
      </c>
      <c r="J24" s="74">
        <f t="shared" si="1"/>
        <v>0</v>
      </c>
      <c r="K24" s="75">
        <f t="shared" si="2"/>
        <v>0</v>
      </c>
    </row>
    <row r="25" spans="1:17" x14ac:dyDescent="0.25">
      <c r="A25" s="42">
        <v>17</v>
      </c>
      <c r="B25" s="71"/>
      <c r="C25" s="41">
        <f t="shared" si="3"/>
        <v>1</v>
      </c>
      <c r="D25" s="41"/>
      <c r="E25" s="41"/>
      <c r="F25" s="43"/>
      <c r="H25" s="77"/>
      <c r="I25" s="74">
        <f t="shared" si="0"/>
        <v>0</v>
      </c>
      <c r="J25" s="74">
        <f t="shared" si="1"/>
        <v>0</v>
      </c>
      <c r="K25" s="75">
        <f t="shared" si="2"/>
        <v>0</v>
      </c>
    </row>
    <row r="26" spans="1:17" x14ac:dyDescent="0.25">
      <c r="A26" s="42">
        <v>18</v>
      </c>
      <c r="B26" s="71"/>
      <c r="C26" s="41">
        <f t="shared" si="3"/>
        <v>1</v>
      </c>
      <c r="D26" s="41"/>
      <c r="E26" s="41"/>
      <c r="F26" s="43"/>
      <c r="H26" s="77"/>
      <c r="I26" s="74">
        <f t="shared" si="0"/>
        <v>0</v>
      </c>
      <c r="J26" s="74">
        <f t="shared" si="1"/>
        <v>0</v>
      </c>
      <c r="K26" s="75">
        <f t="shared" si="2"/>
        <v>0</v>
      </c>
    </row>
    <row r="27" spans="1:17" x14ac:dyDescent="0.25">
      <c r="A27" s="42">
        <v>19</v>
      </c>
      <c r="B27" s="71"/>
      <c r="C27" s="41">
        <f t="shared" si="3"/>
        <v>1</v>
      </c>
      <c r="D27" s="41"/>
      <c r="E27" s="41"/>
      <c r="F27" s="43"/>
      <c r="H27" s="77"/>
      <c r="I27" s="74">
        <f t="shared" si="0"/>
        <v>0</v>
      </c>
      <c r="J27" s="74">
        <f t="shared" si="1"/>
        <v>0</v>
      </c>
      <c r="K27" s="75">
        <f t="shared" si="2"/>
        <v>0</v>
      </c>
    </row>
    <row r="28" spans="1:17" x14ac:dyDescent="0.25">
      <c r="A28" s="42">
        <v>20</v>
      </c>
      <c r="B28" s="71"/>
      <c r="C28" s="41">
        <f t="shared" si="3"/>
        <v>1</v>
      </c>
      <c r="D28" s="41"/>
      <c r="E28" s="41"/>
      <c r="F28" s="43"/>
      <c r="H28" s="77"/>
      <c r="I28" s="74">
        <f t="shared" si="0"/>
        <v>0</v>
      </c>
      <c r="J28" s="74">
        <f t="shared" si="1"/>
        <v>0</v>
      </c>
      <c r="K28" s="75">
        <f t="shared" si="2"/>
        <v>0</v>
      </c>
    </row>
    <row r="29" spans="1:17" x14ac:dyDescent="0.25">
      <c r="A29" s="42">
        <v>21</v>
      </c>
      <c r="B29" s="71"/>
      <c r="C29" s="41">
        <f t="shared" si="3"/>
        <v>1</v>
      </c>
      <c r="D29" s="41"/>
      <c r="E29" s="41"/>
      <c r="F29" s="43"/>
      <c r="H29" s="77"/>
      <c r="I29" s="74">
        <f t="shared" si="0"/>
        <v>0</v>
      </c>
      <c r="J29" s="74">
        <f t="shared" si="1"/>
        <v>0</v>
      </c>
      <c r="K29" s="75">
        <f t="shared" si="2"/>
        <v>0</v>
      </c>
    </row>
    <row r="30" spans="1:17" x14ac:dyDescent="0.25">
      <c r="A30" s="42">
        <v>22</v>
      </c>
      <c r="B30" s="71"/>
      <c r="C30" s="41">
        <f t="shared" si="3"/>
        <v>1</v>
      </c>
      <c r="D30" s="41"/>
      <c r="E30" s="41"/>
      <c r="F30" s="43"/>
      <c r="H30" s="77"/>
      <c r="I30" s="74">
        <f t="shared" si="0"/>
        <v>0</v>
      </c>
      <c r="J30" s="74">
        <f t="shared" si="1"/>
        <v>0</v>
      </c>
      <c r="K30" s="75">
        <f t="shared" si="2"/>
        <v>0</v>
      </c>
    </row>
    <row r="31" spans="1:17" x14ac:dyDescent="0.25">
      <c r="A31" s="42">
        <v>23</v>
      </c>
      <c r="B31" s="71"/>
      <c r="C31" s="41">
        <f t="shared" si="3"/>
        <v>1</v>
      </c>
      <c r="D31" s="41"/>
      <c r="E31" s="41"/>
      <c r="F31" s="43"/>
      <c r="H31" s="77"/>
      <c r="I31" s="74">
        <f t="shared" si="0"/>
        <v>0</v>
      </c>
      <c r="J31" s="74">
        <f t="shared" si="1"/>
        <v>0</v>
      </c>
      <c r="K31" s="75">
        <f t="shared" si="2"/>
        <v>0</v>
      </c>
    </row>
    <row r="32" spans="1:17" x14ac:dyDescent="0.25">
      <c r="A32" s="42">
        <v>24</v>
      </c>
      <c r="B32" s="71"/>
      <c r="C32" s="41">
        <f t="shared" si="3"/>
        <v>1</v>
      </c>
      <c r="D32" s="41"/>
      <c r="E32" s="41"/>
      <c r="F32" s="43"/>
      <c r="H32" s="77"/>
      <c r="I32" s="74">
        <f t="shared" si="0"/>
        <v>0</v>
      </c>
      <c r="J32" s="74">
        <f t="shared" si="1"/>
        <v>0</v>
      </c>
      <c r="K32" s="75">
        <f t="shared" si="2"/>
        <v>0</v>
      </c>
    </row>
    <row r="33" spans="1:11" x14ac:dyDescent="0.25">
      <c r="A33" s="42">
        <v>25</v>
      </c>
      <c r="B33" s="71"/>
      <c r="C33" s="41">
        <f t="shared" si="3"/>
        <v>1</v>
      </c>
      <c r="D33" s="41"/>
      <c r="E33" s="41"/>
      <c r="F33" s="43"/>
      <c r="H33" s="77"/>
      <c r="I33" s="74">
        <f t="shared" si="0"/>
        <v>0</v>
      </c>
      <c r="J33" s="74">
        <f t="shared" si="1"/>
        <v>0</v>
      </c>
      <c r="K33" s="75">
        <f t="shared" si="2"/>
        <v>0</v>
      </c>
    </row>
    <row r="34" spans="1:11" x14ac:dyDescent="0.25">
      <c r="A34" s="42">
        <v>26</v>
      </c>
      <c r="B34" s="71"/>
      <c r="C34" s="41">
        <f t="shared" si="3"/>
        <v>1</v>
      </c>
      <c r="D34" s="41"/>
      <c r="E34" s="41"/>
      <c r="F34" s="43"/>
      <c r="H34" s="77"/>
      <c r="I34" s="74">
        <f>SUMIF($D$9:$D$208,H34,$E$9:$E$208)</f>
        <v>0</v>
      </c>
      <c r="J34" s="74">
        <f t="shared" si="1"/>
        <v>0</v>
      </c>
      <c r="K34" s="75">
        <f t="shared" si="2"/>
        <v>0</v>
      </c>
    </row>
    <row r="35" spans="1:11" x14ac:dyDescent="0.25">
      <c r="A35" s="42">
        <v>27</v>
      </c>
      <c r="B35" s="71"/>
      <c r="C35" s="41">
        <f t="shared" si="3"/>
        <v>1</v>
      </c>
      <c r="D35" s="41"/>
      <c r="E35" s="41"/>
      <c r="F35" s="43"/>
      <c r="H35" s="77"/>
      <c r="I35" s="74">
        <f t="shared" si="0"/>
        <v>0</v>
      </c>
      <c r="J35" s="74">
        <f t="shared" si="1"/>
        <v>0</v>
      </c>
      <c r="K35" s="75">
        <f t="shared" si="2"/>
        <v>0</v>
      </c>
    </row>
    <row r="36" spans="1:11" x14ac:dyDescent="0.25">
      <c r="A36" s="42">
        <v>28</v>
      </c>
      <c r="B36" s="71"/>
      <c r="C36" s="41">
        <f t="shared" si="3"/>
        <v>1</v>
      </c>
      <c r="D36" s="41"/>
      <c r="E36" s="41"/>
      <c r="F36" s="43"/>
      <c r="H36" s="77"/>
      <c r="I36" s="74">
        <f t="shared" si="0"/>
        <v>0</v>
      </c>
      <c r="J36" s="74">
        <f t="shared" si="1"/>
        <v>0</v>
      </c>
      <c r="K36" s="75">
        <f t="shared" si="2"/>
        <v>0</v>
      </c>
    </row>
    <row r="37" spans="1:11" x14ac:dyDescent="0.25">
      <c r="A37" s="42">
        <v>29</v>
      </c>
      <c r="B37" s="71"/>
      <c r="C37" s="41">
        <f t="shared" si="3"/>
        <v>1</v>
      </c>
      <c r="D37" s="41"/>
      <c r="E37" s="41"/>
      <c r="F37" s="43"/>
      <c r="H37" s="77"/>
      <c r="I37" s="74">
        <f t="shared" si="0"/>
        <v>0</v>
      </c>
      <c r="J37" s="74">
        <f t="shared" si="1"/>
        <v>0</v>
      </c>
      <c r="K37" s="75">
        <f t="shared" si="2"/>
        <v>0</v>
      </c>
    </row>
    <row r="38" spans="1:11" x14ac:dyDescent="0.25">
      <c r="A38" s="42">
        <v>30</v>
      </c>
      <c r="B38" s="71"/>
      <c r="C38" s="41">
        <f t="shared" si="3"/>
        <v>1</v>
      </c>
      <c r="D38" s="41"/>
      <c r="E38" s="41"/>
      <c r="F38" s="43"/>
      <c r="H38" s="77"/>
      <c r="I38" s="74">
        <f t="shared" si="0"/>
        <v>0</v>
      </c>
      <c r="J38" s="74">
        <f t="shared" si="1"/>
        <v>0</v>
      </c>
      <c r="K38" s="75">
        <f t="shared" si="2"/>
        <v>0</v>
      </c>
    </row>
    <row r="39" spans="1:11" x14ac:dyDescent="0.25">
      <c r="A39" s="42">
        <v>31</v>
      </c>
      <c r="B39" s="71"/>
      <c r="C39" s="41">
        <f t="shared" si="3"/>
        <v>1</v>
      </c>
      <c r="D39" s="41"/>
      <c r="E39" s="41"/>
      <c r="F39" s="43"/>
      <c r="H39" s="77"/>
      <c r="I39" s="74">
        <f t="shared" si="0"/>
        <v>0</v>
      </c>
      <c r="J39" s="74">
        <f t="shared" si="1"/>
        <v>0</v>
      </c>
      <c r="K39" s="75">
        <f t="shared" si="2"/>
        <v>0</v>
      </c>
    </row>
    <row r="40" spans="1:11" x14ac:dyDescent="0.25">
      <c r="A40" s="42">
        <v>32</v>
      </c>
      <c r="B40" s="71"/>
      <c r="C40" s="41">
        <f t="shared" si="3"/>
        <v>1</v>
      </c>
      <c r="D40" s="41"/>
      <c r="E40" s="41"/>
      <c r="F40" s="43"/>
      <c r="H40" s="77"/>
      <c r="I40" s="74">
        <f t="shared" si="0"/>
        <v>0</v>
      </c>
      <c r="J40" s="74">
        <f t="shared" si="1"/>
        <v>0</v>
      </c>
      <c r="K40" s="75">
        <f t="shared" si="2"/>
        <v>0</v>
      </c>
    </row>
    <row r="41" spans="1:11" x14ac:dyDescent="0.25">
      <c r="A41" s="42">
        <v>33</v>
      </c>
      <c r="B41" s="71"/>
      <c r="C41" s="41">
        <f t="shared" si="3"/>
        <v>1</v>
      </c>
      <c r="D41" s="41"/>
      <c r="E41" s="41"/>
      <c r="F41" s="43"/>
      <c r="H41" s="77"/>
      <c r="I41" s="74">
        <f t="shared" si="0"/>
        <v>0</v>
      </c>
      <c r="J41" s="74">
        <f t="shared" si="1"/>
        <v>0</v>
      </c>
      <c r="K41" s="75">
        <f t="shared" si="2"/>
        <v>0</v>
      </c>
    </row>
    <row r="42" spans="1:11" x14ac:dyDescent="0.25">
      <c r="A42" s="42">
        <v>34</v>
      </c>
      <c r="B42" s="71"/>
      <c r="C42" s="41">
        <f t="shared" si="3"/>
        <v>1</v>
      </c>
      <c r="D42" s="41"/>
      <c r="E42" s="41"/>
      <c r="F42" s="43"/>
      <c r="H42" s="77"/>
      <c r="I42" s="74">
        <f t="shared" si="0"/>
        <v>0</v>
      </c>
      <c r="J42" s="74">
        <f t="shared" si="1"/>
        <v>0</v>
      </c>
      <c r="K42" s="75">
        <f t="shared" si="2"/>
        <v>0</v>
      </c>
    </row>
    <row r="43" spans="1:11" x14ac:dyDescent="0.25">
      <c r="A43" s="42">
        <v>35</v>
      </c>
      <c r="B43" s="71"/>
      <c r="C43" s="41">
        <f t="shared" si="3"/>
        <v>1</v>
      </c>
      <c r="D43" s="41"/>
      <c r="E43" s="41"/>
      <c r="F43" s="43"/>
      <c r="H43" s="77"/>
      <c r="I43" s="74">
        <f t="shared" si="0"/>
        <v>0</v>
      </c>
      <c r="J43" s="74">
        <f t="shared" si="1"/>
        <v>0</v>
      </c>
      <c r="K43" s="75">
        <f t="shared" si="2"/>
        <v>0</v>
      </c>
    </row>
    <row r="44" spans="1:11" x14ac:dyDescent="0.25">
      <c r="A44" s="42">
        <v>36</v>
      </c>
      <c r="B44" s="71"/>
      <c r="C44" s="41">
        <f t="shared" si="3"/>
        <v>1</v>
      </c>
      <c r="D44" s="41"/>
      <c r="E44" s="41"/>
      <c r="F44" s="43"/>
      <c r="H44" s="77"/>
      <c r="I44" s="74">
        <f t="shared" si="0"/>
        <v>0</v>
      </c>
      <c r="J44" s="74">
        <f t="shared" si="1"/>
        <v>0</v>
      </c>
      <c r="K44" s="75">
        <f t="shared" si="2"/>
        <v>0</v>
      </c>
    </row>
    <row r="45" spans="1:11" x14ac:dyDescent="0.25">
      <c r="A45" s="42">
        <v>37</v>
      </c>
      <c r="B45" s="71"/>
      <c r="C45" s="41">
        <f t="shared" si="3"/>
        <v>1</v>
      </c>
      <c r="D45" s="41"/>
      <c r="E45" s="41"/>
      <c r="F45" s="43"/>
      <c r="H45" s="77"/>
      <c r="I45" s="74">
        <f t="shared" si="0"/>
        <v>0</v>
      </c>
      <c r="J45" s="74">
        <f t="shared" si="1"/>
        <v>0</v>
      </c>
      <c r="K45" s="75">
        <f t="shared" si="2"/>
        <v>0</v>
      </c>
    </row>
    <row r="46" spans="1:11" x14ac:dyDescent="0.25">
      <c r="A46" s="42">
        <v>38</v>
      </c>
      <c r="B46" s="71"/>
      <c r="C46" s="41">
        <f t="shared" si="3"/>
        <v>1</v>
      </c>
      <c r="D46" s="41"/>
      <c r="E46" s="41"/>
      <c r="F46" s="43"/>
      <c r="H46" s="77"/>
      <c r="I46" s="74">
        <f t="shared" si="0"/>
        <v>0</v>
      </c>
      <c r="J46" s="74">
        <f t="shared" si="1"/>
        <v>0</v>
      </c>
      <c r="K46" s="75">
        <f t="shared" si="2"/>
        <v>0</v>
      </c>
    </row>
    <row r="47" spans="1:11" x14ac:dyDescent="0.25">
      <c r="A47" s="42">
        <v>39</v>
      </c>
      <c r="B47" s="71"/>
      <c r="C47" s="41">
        <f t="shared" si="3"/>
        <v>1</v>
      </c>
      <c r="D47" s="41"/>
      <c r="E47" s="41"/>
      <c r="F47" s="43"/>
      <c r="H47" s="77"/>
      <c r="I47" s="74">
        <f t="shared" si="0"/>
        <v>0</v>
      </c>
      <c r="J47" s="74">
        <f t="shared" si="1"/>
        <v>0</v>
      </c>
      <c r="K47" s="75">
        <f t="shared" si="2"/>
        <v>0</v>
      </c>
    </row>
    <row r="48" spans="1:11" x14ac:dyDescent="0.25">
      <c r="A48" s="42">
        <v>40</v>
      </c>
      <c r="B48" s="71"/>
      <c r="C48" s="41">
        <f t="shared" si="3"/>
        <v>1</v>
      </c>
      <c r="D48" s="41"/>
      <c r="E48" s="41"/>
      <c r="F48" s="43"/>
      <c r="H48" s="77"/>
      <c r="I48" s="74">
        <f t="shared" si="0"/>
        <v>0</v>
      </c>
      <c r="J48" s="74">
        <f t="shared" si="1"/>
        <v>0</v>
      </c>
      <c r="K48" s="75">
        <f t="shared" si="2"/>
        <v>0</v>
      </c>
    </row>
    <row r="49" spans="1:11" x14ac:dyDescent="0.25">
      <c r="A49" s="42">
        <v>41</v>
      </c>
      <c r="B49" s="71"/>
      <c r="C49" s="41">
        <f t="shared" si="3"/>
        <v>1</v>
      </c>
      <c r="D49" s="41"/>
      <c r="E49" s="41"/>
      <c r="F49" s="43"/>
      <c r="H49" s="77"/>
      <c r="I49" s="74">
        <f>SUMIF($D$9:$D$208,H49,$E$9:$E$208)</f>
        <v>0</v>
      </c>
      <c r="J49" s="74">
        <f t="shared" si="1"/>
        <v>0</v>
      </c>
      <c r="K49" s="75">
        <f t="shared" si="2"/>
        <v>0</v>
      </c>
    </row>
    <row r="50" spans="1:11" x14ac:dyDescent="0.25">
      <c r="A50" s="42">
        <v>42</v>
      </c>
      <c r="B50" s="71"/>
      <c r="C50" s="41">
        <f t="shared" si="3"/>
        <v>1</v>
      </c>
      <c r="D50" s="41"/>
      <c r="E50" s="41"/>
      <c r="F50" s="43"/>
      <c r="H50" s="77"/>
      <c r="I50" s="74">
        <f t="shared" si="0"/>
        <v>0</v>
      </c>
      <c r="J50" s="74">
        <f t="shared" si="1"/>
        <v>0</v>
      </c>
      <c r="K50" s="75">
        <f t="shared" si="2"/>
        <v>0</v>
      </c>
    </row>
    <row r="51" spans="1:11" x14ac:dyDescent="0.25">
      <c r="A51" s="42">
        <v>43</v>
      </c>
      <c r="B51" s="71"/>
      <c r="C51" s="41">
        <f t="shared" si="3"/>
        <v>1</v>
      </c>
      <c r="D51" s="41"/>
      <c r="E51" s="41"/>
      <c r="F51" s="43"/>
      <c r="H51" s="77"/>
      <c r="I51" s="74">
        <f t="shared" si="0"/>
        <v>0</v>
      </c>
      <c r="J51" s="74">
        <f t="shared" si="1"/>
        <v>0</v>
      </c>
      <c r="K51" s="75">
        <f t="shared" si="2"/>
        <v>0</v>
      </c>
    </row>
    <row r="52" spans="1:11" x14ac:dyDescent="0.25">
      <c r="A52" s="42">
        <v>44</v>
      </c>
      <c r="B52" s="71"/>
      <c r="C52" s="41">
        <f t="shared" si="3"/>
        <v>1</v>
      </c>
      <c r="D52" s="41"/>
      <c r="E52" s="41"/>
      <c r="F52" s="43"/>
      <c r="H52" s="77"/>
      <c r="I52" s="74">
        <f t="shared" si="0"/>
        <v>0</v>
      </c>
      <c r="J52" s="74">
        <f t="shared" si="1"/>
        <v>0</v>
      </c>
      <c r="K52" s="75">
        <f t="shared" si="2"/>
        <v>0</v>
      </c>
    </row>
    <row r="53" spans="1:11" x14ac:dyDescent="0.25">
      <c r="A53" s="42">
        <v>45</v>
      </c>
      <c r="B53" s="71"/>
      <c r="C53" s="41">
        <f t="shared" si="3"/>
        <v>1</v>
      </c>
      <c r="D53" s="41"/>
      <c r="E53" s="41"/>
      <c r="F53" s="43"/>
      <c r="H53" s="77"/>
      <c r="I53" s="74">
        <f t="shared" si="0"/>
        <v>0</v>
      </c>
      <c r="J53" s="74">
        <f t="shared" si="1"/>
        <v>0</v>
      </c>
      <c r="K53" s="75">
        <f t="shared" si="2"/>
        <v>0</v>
      </c>
    </row>
    <row r="54" spans="1:11" x14ac:dyDescent="0.25">
      <c r="A54" s="42">
        <v>46</v>
      </c>
      <c r="B54" s="71"/>
      <c r="C54" s="41">
        <f t="shared" si="3"/>
        <v>1</v>
      </c>
      <c r="D54" s="41"/>
      <c r="E54" s="41"/>
      <c r="F54" s="43"/>
      <c r="H54" s="77"/>
      <c r="I54" s="74">
        <f t="shared" si="0"/>
        <v>0</v>
      </c>
      <c r="J54" s="74">
        <f t="shared" si="1"/>
        <v>0</v>
      </c>
      <c r="K54" s="75">
        <f t="shared" si="2"/>
        <v>0</v>
      </c>
    </row>
    <row r="55" spans="1:11" x14ac:dyDescent="0.25">
      <c r="A55" s="42">
        <v>47</v>
      </c>
      <c r="B55" s="71"/>
      <c r="C55" s="41">
        <f t="shared" si="3"/>
        <v>1</v>
      </c>
      <c r="D55" s="41"/>
      <c r="E55" s="41"/>
      <c r="F55" s="43"/>
      <c r="H55" s="77"/>
      <c r="I55" s="74">
        <f t="shared" si="0"/>
        <v>0</v>
      </c>
      <c r="J55" s="74">
        <f t="shared" si="1"/>
        <v>0</v>
      </c>
      <c r="K55" s="75">
        <f t="shared" si="2"/>
        <v>0</v>
      </c>
    </row>
    <row r="56" spans="1:11" x14ac:dyDescent="0.25">
      <c r="A56" s="42">
        <v>48</v>
      </c>
      <c r="B56" s="71"/>
      <c r="C56" s="41">
        <f t="shared" si="3"/>
        <v>1</v>
      </c>
      <c r="D56" s="41"/>
      <c r="E56" s="41"/>
      <c r="F56" s="43"/>
      <c r="H56" s="77"/>
      <c r="I56" s="74">
        <f t="shared" si="0"/>
        <v>0</v>
      </c>
      <c r="J56" s="74">
        <f t="shared" si="1"/>
        <v>0</v>
      </c>
      <c r="K56" s="75">
        <f t="shared" si="2"/>
        <v>0</v>
      </c>
    </row>
    <row r="57" spans="1:11" x14ac:dyDescent="0.25">
      <c r="A57" s="42">
        <v>49</v>
      </c>
      <c r="B57" s="71"/>
      <c r="C57" s="41">
        <f t="shared" si="3"/>
        <v>1</v>
      </c>
      <c r="D57" s="41"/>
      <c r="E57" s="41"/>
      <c r="F57" s="43"/>
      <c r="H57" s="77"/>
      <c r="I57" s="74">
        <f t="shared" si="0"/>
        <v>0</v>
      </c>
      <c r="J57" s="74">
        <f t="shared" si="1"/>
        <v>0</v>
      </c>
      <c r="K57" s="75">
        <f t="shared" si="2"/>
        <v>0</v>
      </c>
    </row>
    <row r="58" spans="1:11" x14ac:dyDescent="0.25">
      <c r="A58" s="42">
        <v>50</v>
      </c>
      <c r="B58" s="71"/>
      <c r="C58" s="41">
        <f t="shared" si="3"/>
        <v>1</v>
      </c>
      <c r="D58" s="41"/>
      <c r="E58" s="41"/>
      <c r="F58" s="43"/>
      <c r="H58" s="77"/>
      <c r="I58" s="74">
        <f t="shared" si="0"/>
        <v>0</v>
      </c>
      <c r="J58" s="74">
        <f t="shared" si="1"/>
        <v>0</v>
      </c>
      <c r="K58" s="75">
        <f t="shared" si="2"/>
        <v>0</v>
      </c>
    </row>
    <row r="59" spans="1:11" x14ac:dyDescent="0.25">
      <c r="A59" s="42">
        <v>51</v>
      </c>
      <c r="B59" s="71"/>
      <c r="C59" s="41">
        <f t="shared" si="3"/>
        <v>1</v>
      </c>
      <c r="D59" s="41"/>
      <c r="E59" s="41"/>
      <c r="F59" s="43"/>
      <c r="H59" s="77"/>
      <c r="I59" s="74">
        <f t="shared" si="0"/>
        <v>0</v>
      </c>
      <c r="J59" s="74">
        <f t="shared" si="1"/>
        <v>0</v>
      </c>
      <c r="K59" s="75">
        <f t="shared" si="2"/>
        <v>0</v>
      </c>
    </row>
    <row r="60" spans="1:11" x14ac:dyDescent="0.25">
      <c r="A60" s="42">
        <v>52</v>
      </c>
      <c r="B60" s="71"/>
      <c r="C60" s="41">
        <f t="shared" si="3"/>
        <v>1</v>
      </c>
      <c r="D60" s="41"/>
      <c r="E60" s="41"/>
      <c r="F60" s="43"/>
      <c r="H60" s="77"/>
      <c r="I60" s="74">
        <f t="shared" si="0"/>
        <v>0</v>
      </c>
      <c r="J60" s="74">
        <f t="shared" si="1"/>
        <v>0</v>
      </c>
      <c r="K60" s="75">
        <f t="shared" si="2"/>
        <v>0</v>
      </c>
    </row>
    <row r="61" spans="1:11" ht="15.75" thickBot="1" x14ac:dyDescent="0.3">
      <c r="A61" s="42">
        <v>53</v>
      </c>
      <c r="B61" s="71"/>
      <c r="C61" s="41">
        <f t="shared" si="3"/>
        <v>1</v>
      </c>
      <c r="D61" s="41"/>
      <c r="E61" s="41"/>
      <c r="F61" s="43"/>
      <c r="H61" s="78"/>
      <c r="I61" s="74">
        <f t="shared" si="0"/>
        <v>0</v>
      </c>
      <c r="J61" s="74">
        <f t="shared" si="1"/>
        <v>0</v>
      </c>
      <c r="K61" s="75">
        <f t="shared" si="2"/>
        <v>0</v>
      </c>
    </row>
    <row r="62" spans="1:11" x14ac:dyDescent="0.25">
      <c r="A62" s="42">
        <v>54</v>
      </c>
      <c r="B62" s="71"/>
      <c r="C62" s="41">
        <f t="shared" si="3"/>
        <v>1</v>
      </c>
      <c r="D62" s="41"/>
      <c r="E62" s="41"/>
      <c r="F62" s="43"/>
    </row>
    <row r="63" spans="1:11" x14ac:dyDescent="0.25">
      <c r="A63" s="42">
        <v>55</v>
      </c>
      <c r="B63" s="71"/>
      <c r="C63" s="41">
        <f t="shared" si="3"/>
        <v>1</v>
      </c>
      <c r="D63" s="41"/>
      <c r="E63" s="41"/>
      <c r="F63" s="43"/>
    </row>
    <row r="64" spans="1:11" x14ac:dyDescent="0.25">
      <c r="A64" s="42">
        <v>56</v>
      </c>
      <c r="B64" s="71"/>
      <c r="C64" s="41">
        <f t="shared" si="3"/>
        <v>1</v>
      </c>
      <c r="D64" s="41"/>
      <c r="E64" s="41"/>
      <c r="F64" s="43"/>
    </row>
    <row r="65" spans="1:6" x14ac:dyDescent="0.25">
      <c r="A65" s="42">
        <v>57</v>
      </c>
      <c r="B65" s="71"/>
      <c r="C65" s="41">
        <f t="shared" si="3"/>
        <v>1</v>
      </c>
      <c r="D65" s="41"/>
      <c r="E65" s="41"/>
      <c r="F65" s="43"/>
    </row>
    <row r="66" spans="1:6" x14ac:dyDescent="0.25">
      <c r="A66" s="42">
        <v>58</v>
      </c>
      <c r="B66" s="71"/>
      <c r="C66" s="41">
        <f t="shared" si="3"/>
        <v>1</v>
      </c>
      <c r="D66" s="41"/>
      <c r="E66" s="41"/>
      <c r="F66" s="43"/>
    </row>
    <row r="67" spans="1:6" x14ac:dyDescent="0.25">
      <c r="A67" s="42">
        <v>59</v>
      </c>
      <c r="B67" s="71"/>
      <c r="C67" s="41">
        <f t="shared" si="3"/>
        <v>1</v>
      </c>
      <c r="D67" s="41"/>
      <c r="E67" s="41"/>
      <c r="F67" s="43"/>
    </row>
    <row r="68" spans="1:6" x14ac:dyDescent="0.25">
      <c r="A68" s="42">
        <v>60</v>
      </c>
      <c r="B68" s="71"/>
      <c r="C68" s="41">
        <f t="shared" si="3"/>
        <v>1</v>
      </c>
      <c r="D68" s="41"/>
      <c r="E68" s="41"/>
      <c r="F68" s="43"/>
    </row>
    <row r="69" spans="1:6" x14ac:dyDescent="0.25">
      <c r="A69" s="42">
        <v>61</v>
      </c>
      <c r="B69" s="71"/>
      <c r="C69" s="41">
        <f t="shared" si="3"/>
        <v>1</v>
      </c>
      <c r="D69" s="41"/>
      <c r="E69" s="41"/>
      <c r="F69" s="43"/>
    </row>
    <row r="70" spans="1:6" x14ac:dyDescent="0.25">
      <c r="A70" s="42">
        <v>62</v>
      </c>
      <c r="B70" s="71"/>
      <c r="C70" s="41">
        <f t="shared" si="3"/>
        <v>1</v>
      </c>
      <c r="D70" s="41"/>
      <c r="E70" s="41"/>
      <c r="F70" s="43"/>
    </row>
    <row r="71" spans="1:6" x14ac:dyDescent="0.25">
      <c r="A71" s="42">
        <v>63</v>
      </c>
      <c r="B71" s="71"/>
      <c r="C71" s="41">
        <f t="shared" si="3"/>
        <v>1</v>
      </c>
      <c r="D71" s="41"/>
      <c r="E71" s="41"/>
      <c r="F71" s="43"/>
    </row>
    <row r="72" spans="1:6" x14ac:dyDescent="0.25">
      <c r="A72" s="42">
        <v>64</v>
      </c>
      <c r="B72" s="71"/>
      <c r="C72" s="41">
        <f t="shared" si="3"/>
        <v>1</v>
      </c>
      <c r="D72" s="41"/>
      <c r="E72" s="41"/>
      <c r="F72" s="43"/>
    </row>
    <row r="73" spans="1:6" x14ac:dyDescent="0.25">
      <c r="A73" s="42">
        <v>65</v>
      </c>
      <c r="B73" s="71"/>
      <c r="C73" s="41">
        <f t="shared" si="3"/>
        <v>1</v>
      </c>
      <c r="D73" s="41"/>
      <c r="E73" s="41"/>
      <c r="F73" s="43"/>
    </row>
    <row r="74" spans="1:6" x14ac:dyDescent="0.25">
      <c r="A74" s="42">
        <v>66</v>
      </c>
      <c r="B74" s="71"/>
      <c r="C74" s="41">
        <f t="shared" ref="C74:C137" si="7">MONTH(B74)</f>
        <v>1</v>
      </c>
      <c r="D74" s="41"/>
      <c r="E74" s="41"/>
      <c r="F74" s="43"/>
    </row>
    <row r="75" spans="1:6" x14ac:dyDescent="0.25">
      <c r="A75" s="42">
        <v>67</v>
      </c>
      <c r="B75" s="71"/>
      <c r="C75" s="41">
        <f t="shared" si="7"/>
        <v>1</v>
      </c>
      <c r="D75" s="41"/>
      <c r="E75" s="41"/>
      <c r="F75" s="43"/>
    </row>
    <row r="76" spans="1:6" x14ac:dyDescent="0.25">
      <c r="A76" s="42">
        <v>68</v>
      </c>
      <c r="B76" s="71"/>
      <c r="C76" s="41">
        <f t="shared" si="7"/>
        <v>1</v>
      </c>
      <c r="D76" s="41"/>
      <c r="E76" s="41"/>
      <c r="F76" s="43"/>
    </row>
    <row r="77" spans="1:6" x14ac:dyDescent="0.25">
      <c r="A77" s="42">
        <v>69</v>
      </c>
      <c r="B77" s="71"/>
      <c r="C77" s="41">
        <f t="shared" si="7"/>
        <v>1</v>
      </c>
      <c r="D77" s="41"/>
      <c r="E77" s="41"/>
      <c r="F77" s="43"/>
    </row>
    <row r="78" spans="1:6" x14ac:dyDescent="0.25">
      <c r="A78" s="42">
        <v>70</v>
      </c>
      <c r="B78" s="71"/>
      <c r="C78" s="41">
        <f t="shared" si="7"/>
        <v>1</v>
      </c>
      <c r="D78" s="41"/>
      <c r="E78" s="41"/>
      <c r="F78" s="43"/>
    </row>
    <row r="79" spans="1:6" x14ac:dyDescent="0.25">
      <c r="A79" s="42">
        <v>71</v>
      </c>
      <c r="B79" s="71"/>
      <c r="C79" s="41">
        <f t="shared" si="7"/>
        <v>1</v>
      </c>
      <c r="D79" s="41"/>
      <c r="E79" s="41"/>
      <c r="F79" s="43"/>
    </row>
    <row r="80" spans="1:6" x14ac:dyDescent="0.25">
      <c r="A80" s="42">
        <v>72</v>
      </c>
      <c r="B80" s="71"/>
      <c r="C80" s="41">
        <f t="shared" si="7"/>
        <v>1</v>
      </c>
      <c r="D80" s="41"/>
      <c r="E80" s="41"/>
      <c r="F80" s="43"/>
    </row>
    <row r="81" spans="1:6" x14ac:dyDescent="0.25">
      <c r="A81" s="42">
        <v>73</v>
      </c>
      <c r="B81" s="71"/>
      <c r="C81" s="41">
        <f t="shared" si="7"/>
        <v>1</v>
      </c>
      <c r="D81" s="41"/>
      <c r="E81" s="41"/>
      <c r="F81" s="43"/>
    </row>
    <row r="82" spans="1:6" x14ac:dyDescent="0.25">
      <c r="A82" s="42">
        <v>74</v>
      </c>
      <c r="B82" s="71"/>
      <c r="C82" s="41">
        <f t="shared" si="7"/>
        <v>1</v>
      </c>
      <c r="D82" s="41"/>
      <c r="E82" s="41"/>
      <c r="F82" s="43"/>
    </row>
    <row r="83" spans="1:6" x14ac:dyDescent="0.25">
      <c r="A83" s="42">
        <v>75</v>
      </c>
      <c r="B83" s="71"/>
      <c r="C83" s="41">
        <f t="shared" si="7"/>
        <v>1</v>
      </c>
      <c r="D83" s="41"/>
      <c r="E83" s="41"/>
      <c r="F83" s="43"/>
    </row>
    <row r="84" spans="1:6" x14ac:dyDescent="0.25">
      <c r="A84" s="42">
        <v>76</v>
      </c>
      <c r="B84" s="71"/>
      <c r="C84" s="41">
        <f t="shared" si="7"/>
        <v>1</v>
      </c>
      <c r="D84" s="41"/>
      <c r="E84" s="41"/>
      <c r="F84" s="43"/>
    </row>
    <row r="85" spans="1:6" x14ac:dyDescent="0.25">
      <c r="A85" s="42">
        <v>77</v>
      </c>
      <c r="B85" s="71"/>
      <c r="C85" s="41">
        <f t="shared" si="7"/>
        <v>1</v>
      </c>
      <c r="D85" s="41"/>
      <c r="E85" s="41"/>
      <c r="F85" s="43"/>
    </row>
    <row r="86" spans="1:6" x14ac:dyDescent="0.25">
      <c r="A86" s="42">
        <v>78</v>
      </c>
      <c r="B86" s="71"/>
      <c r="C86" s="41">
        <f t="shared" si="7"/>
        <v>1</v>
      </c>
      <c r="D86" s="41"/>
      <c r="E86" s="41"/>
      <c r="F86" s="43"/>
    </row>
    <row r="87" spans="1:6" x14ac:dyDescent="0.25">
      <c r="A87" s="42">
        <v>79</v>
      </c>
      <c r="B87" s="71"/>
      <c r="C87" s="41">
        <f t="shared" si="7"/>
        <v>1</v>
      </c>
      <c r="D87" s="41"/>
      <c r="E87" s="41"/>
      <c r="F87" s="43"/>
    </row>
    <row r="88" spans="1:6" x14ac:dyDescent="0.25">
      <c r="A88" s="42">
        <v>80</v>
      </c>
      <c r="B88" s="71"/>
      <c r="C88" s="41">
        <f t="shared" si="7"/>
        <v>1</v>
      </c>
      <c r="D88" s="41"/>
      <c r="E88" s="41"/>
      <c r="F88" s="43"/>
    </row>
    <row r="89" spans="1:6" x14ac:dyDescent="0.25">
      <c r="A89" s="42">
        <v>81</v>
      </c>
      <c r="B89" s="71"/>
      <c r="C89" s="41">
        <f t="shared" si="7"/>
        <v>1</v>
      </c>
      <c r="D89" s="41"/>
      <c r="E89" s="41"/>
      <c r="F89" s="43"/>
    </row>
    <row r="90" spans="1:6" x14ac:dyDescent="0.25">
      <c r="A90" s="42">
        <v>82</v>
      </c>
      <c r="B90" s="71"/>
      <c r="C90" s="41">
        <f t="shared" si="7"/>
        <v>1</v>
      </c>
      <c r="D90" s="41"/>
      <c r="E90" s="41"/>
      <c r="F90" s="43"/>
    </row>
    <row r="91" spans="1:6" x14ac:dyDescent="0.25">
      <c r="A91" s="42">
        <v>83</v>
      </c>
      <c r="B91" s="71"/>
      <c r="C91" s="41">
        <f t="shared" si="7"/>
        <v>1</v>
      </c>
      <c r="D91" s="41"/>
      <c r="E91" s="41"/>
      <c r="F91" s="43"/>
    </row>
    <row r="92" spans="1:6" x14ac:dyDescent="0.25">
      <c r="A92" s="42">
        <v>84</v>
      </c>
      <c r="B92" s="71"/>
      <c r="C92" s="41">
        <f t="shared" si="7"/>
        <v>1</v>
      </c>
      <c r="D92" s="41"/>
      <c r="E92" s="41"/>
      <c r="F92" s="43"/>
    </row>
    <row r="93" spans="1:6" x14ac:dyDescent="0.25">
      <c r="A93" s="42">
        <v>85</v>
      </c>
      <c r="B93" s="71"/>
      <c r="C93" s="41">
        <f t="shared" si="7"/>
        <v>1</v>
      </c>
      <c r="D93" s="41"/>
      <c r="E93" s="41"/>
      <c r="F93" s="43"/>
    </row>
    <row r="94" spans="1:6" x14ac:dyDescent="0.25">
      <c r="A94" s="42">
        <v>86</v>
      </c>
      <c r="B94" s="71"/>
      <c r="C94" s="41">
        <f t="shared" si="7"/>
        <v>1</v>
      </c>
      <c r="D94" s="41"/>
      <c r="E94" s="41"/>
      <c r="F94" s="43"/>
    </row>
    <row r="95" spans="1:6" x14ac:dyDescent="0.25">
      <c r="A95" s="42">
        <v>87</v>
      </c>
      <c r="B95" s="71"/>
      <c r="C95" s="41">
        <f t="shared" si="7"/>
        <v>1</v>
      </c>
      <c r="D95" s="41"/>
      <c r="E95" s="41"/>
      <c r="F95" s="43"/>
    </row>
    <row r="96" spans="1:6" x14ac:dyDescent="0.25">
      <c r="A96" s="42">
        <v>88</v>
      </c>
      <c r="B96" s="71"/>
      <c r="C96" s="41">
        <f t="shared" si="7"/>
        <v>1</v>
      </c>
      <c r="D96" s="41"/>
      <c r="E96" s="41"/>
      <c r="F96" s="43"/>
    </row>
    <row r="97" spans="1:6" x14ac:dyDescent="0.25">
      <c r="A97" s="42">
        <v>89</v>
      </c>
      <c r="B97" s="71"/>
      <c r="C97" s="41">
        <f t="shared" si="7"/>
        <v>1</v>
      </c>
      <c r="D97" s="41"/>
      <c r="E97" s="41"/>
      <c r="F97" s="43"/>
    </row>
    <row r="98" spans="1:6" x14ac:dyDescent="0.25">
      <c r="A98" s="42">
        <v>90</v>
      </c>
      <c r="B98" s="71"/>
      <c r="C98" s="41">
        <f t="shared" si="7"/>
        <v>1</v>
      </c>
      <c r="D98" s="41"/>
      <c r="E98" s="41"/>
      <c r="F98" s="43"/>
    </row>
    <row r="99" spans="1:6" x14ac:dyDescent="0.25">
      <c r="A99" s="42">
        <v>91</v>
      </c>
      <c r="B99" s="71"/>
      <c r="C99" s="41">
        <f t="shared" si="7"/>
        <v>1</v>
      </c>
      <c r="D99" s="41"/>
      <c r="E99" s="41"/>
      <c r="F99" s="43"/>
    </row>
    <row r="100" spans="1:6" x14ac:dyDescent="0.25">
      <c r="A100" s="42">
        <v>92</v>
      </c>
      <c r="B100" s="71"/>
      <c r="C100" s="41">
        <f t="shared" si="7"/>
        <v>1</v>
      </c>
      <c r="D100" s="41"/>
      <c r="E100" s="41"/>
      <c r="F100" s="43"/>
    </row>
    <row r="101" spans="1:6" x14ac:dyDescent="0.25">
      <c r="A101" s="42">
        <v>93</v>
      </c>
      <c r="B101" s="71"/>
      <c r="C101" s="41">
        <f t="shared" si="7"/>
        <v>1</v>
      </c>
      <c r="D101" s="41"/>
      <c r="E101" s="41"/>
      <c r="F101" s="43"/>
    </row>
    <row r="102" spans="1:6" x14ac:dyDescent="0.25">
      <c r="A102" s="42">
        <v>94</v>
      </c>
      <c r="B102" s="71"/>
      <c r="C102" s="41">
        <f t="shared" si="7"/>
        <v>1</v>
      </c>
      <c r="D102" s="41"/>
      <c r="E102" s="41"/>
      <c r="F102" s="43"/>
    </row>
    <row r="103" spans="1:6" x14ac:dyDescent="0.25">
      <c r="A103" s="42">
        <v>95</v>
      </c>
      <c r="B103" s="71"/>
      <c r="C103" s="41">
        <f t="shared" si="7"/>
        <v>1</v>
      </c>
      <c r="D103" s="41"/>
      <c r="E103" s="41"/>
      <c r="F103" s="43"/>
    </row>
    <row r="104" spans="1:6" x14ac:dyDescent="0.25">
      <c r="A104" s="42">
        <v>96</v>
      </c>
      <c r="B104" s="71"/>
      <c r="C104" s="41">
        <f t="shared" si="7"/>
        <v>1</v>
      </c>
      <c r="D104" s="41"/>
      <c r="E104" s="41"/>
      <c r="F104" s="43"/>
    </row>
    <row r="105" spans="1:6" x14ac:dyDescent="0.25">
      <c r="A105" s="42">
        <v>97</v>
      </c>
      <c r="B105" s="71"/>
      <c r="C105" s="41">
        <f t="shared" si="7"/>
        <v>1</v>
      </c>
      <c r="D105" s="41"/>
      <c r="E105" s="41"/>
      <c r="F105" s="43"/>
    </row>
    <row r="106" spans="1:6" x14ac:dyDescent="0.25">
      <c r="A106" s="42">
        <v>98</v>
      </c>
      <c r="B106" s="71"/>
      <c r="C106" s="41">
        <f t="shared" si="7"/>
        <v>1</v>
      </c>
      <c r="D106" s="41"/>
      <c r="E106" s="41"/>
      <c r="F106" s="43"/>
    </row>
    <row r="107" spans="1:6" x14ac:dyDescent="0.25">
      <c r="A107" s="42">
        <v>99</v>
      </c>
      <c r="B107" s="71"/>
      <c r="C107" s="41">
        <f t="shared" si="7"/>
        <v>1</v>
      </c>
      <c r="D107" s="41"/>
      <c r="E107" s="41"/>
      <c r="F107" s="43"/>
    </row>
    <row r="108" spans="1:6" x14ac:dyDescent="0.25">
      <c r="A108" s="42">
        <v>100</v>
      </c>
      <c r="B108" s="71"/>
      <c r="C108" s="41">
        <f t="shared" si="7"/>
        <v>1</v>
      </c>
      <c r="D108" s="41"/>
      <c r="E108" s="41"/>
      <c r="F108" s="43"/>
    </row>
    <row r="109" spans="1:6" x14ac:dyDescent="0.25">
      <c r="A109" s="42">
        <v>101</v>
      </c>
      <c r="B109" s="71"/>
      <c r="C109" s="41">
        <f t="shared" si="7"/>
        <v>1</v>
      </c>
      <c r="D109" s="41"/>
      <c r="E109" s="41"/>
      <c r="F109" s="43"/>
    </row>
    <row r="110" spans="1:6" x14ac:dyDescent="0.25">
      <c r="A110" s="42">
        <v>102</v>
      </c>
      <c r="B110" s="71"/>
      <c r="C110" s="41">
        <f t="shared" si="7"/>
        <v>1</v>
      </c>
      <c r="D110" s="41"/>
      <c r="E110" s="41"/>
      <c r="F110" s="43"/>
    </row>
    <row r="111" spans="1:6" x14ac:dyDescent="0.25">
      <c r="A111" s="42">
        <v>103</v>
      </c>
      <c r="B111" s="71"/>
      <c r="C111" s="41">
        <f t="shared" si="7"/>
        <v>1</v>
      </c>
      <c r="D111" s="41"/>
      <c r="E111" s="41"/>
      <c r="F111" s="43"/>
    </row>
    <row r="112" spans="1:6" x14ac:dyDescent="0.25">
      <c r="A112" s="42">
        <v>104</v>
      </c>
      <c r="B112" s="71"/>
      <c r="C112" s="41">
        <f t="shared" si="7"/>
        <v>1</v>
      </c>
      <c r="D112" s="41"/>
      <c r="E112" s="41"/>
      <c r="F112" s="43"/>
    </row>
    <row r="113" spans="1:6" x14ac:dyDescent="0.25">
      <c r="A113" s="42">
        <v>105</v>
      </c>
      <c r="B113" s="71"/>
      <c r="C113" s="41">
        <f t="shared" si="7"/>
        <v>1</v>
      </c>
      <c r="D113" s="41"/>
      <c r="E113" s="41"/>
      <c r="F113" s="43"/>
    </row>
    <row r="114" spans="1:6" x14ac:dyDescent="0.25">
      <c r="A114" s="42">
        <v>106</v>
      </c>
      <c r="B114" s="71"/>
      <c r="C114" s="41">
        <f t="shared" si="7"/>
        <v>1</v>
      </c>
      <c r="D114" s="41"/>
      <c r="E114" s="41"/>
      <c r="F114" s="43"/>
    </row>
    <row r="115" spans="1:6" x14ac:dyDescent="0.25">
      <c r="A115" s="42">
        <v>107</v>
      </c>
      <c r="B115" s="71"/>
      <c r="C115" s="41">
        <f t="shared" si="7"/>
        <v>1</v>
      </c>
      <c r="D115" s="41"/>
      <c r="E115" s="41"/>
      <c r="F115" s="43"/>
    </row>
    <row r="116" spans="1:6" x14ac:dyDescent="0.25">
      <c r="A116" s="42">
        <v>108</v>
      </c>
      <c r="B116" s="71"/>
      <c r="C116" s="41">
        <f t="shared" si="7"/>
        <v>1</v>
      </c>
      <c r="D116" s="41"/>
      <c r="E116" s="41"/>
      <c r="F116" s="43"/>
    </row>
    <row r="117" spans="1:6" x14ac:dyDescent="0.25">
      <c r="A117" s="42">
        <v>109</v>
      </c>
      <c r="B117" s="71"/>
      <c r="C117" s="41">
        <f t="shared" si="7"/>
        <v>1</v>
      </c>
      <c r="D117" s="41"/>
      <c r="E117" s="41"/>
      <c r="F117" s="43"/>
    </row>
    <row r="118" spans="1:6" x14ac:dyDescent="0.25">
      <c r="A118" s="42">
        <v>110</v>
      </c>
      <c r="B118" s="71"/>
      <c r="C118" s="41">
        <f t="shared" si="7"/>
        <v>1</v>
      </c>
      <c r="D118" s="41"/>
      <c r="E118" s="41"/>
      <c r="F118" s="43"/>
    </row>
    <row r="119" spans="1:6" x14ac:dyDescent="0.25">
      <c r="A119" s="42">
        <v>111</v>
      </c>
      <c r="B119" s="71"/>
      <c r="C119" s="41">
        <f t="shared" si="7"/>
        <v>1</v>
      </c>
      <c r="D119" s="41"/>
      <c r="E119" s="41"/>
      <c r="F119" s="43"/>
    </row>
    <row r="120" spans="1:6" x14ac:dyDescent="0.25">
      <c r="A120" s="42">
        <v>112</v>
      </c>
      <c r="B120" s="71"/>
      <c r="C120" s="41">
        <f t="shared" si="7"/>
        <v>1</v>
      </c>
      <c r="D120" s="41"/>
      <c r="E120" s="41"/>
      <c r="F120" s="43"/>
    </row>
    <row r="121" spans="1:6" x14ac:dyDescent="0.25">
      <c r="A121" s="42">
        <v>113</v>
      </c>
      <c r="B121" s="71"/>
      <c r="C121" s="41">
        <f t="shared" si="7"/>
        <v>1</v>
      </c>
      <c r="D121" s="41"/>
      <c r="E121" s="41"/>
      <c r="F121" s="43"/>
    </row>
    <row r="122" spans="1:6" x14ac:dyDescent="0.25">
      <c r="A122" s="42">
        <v>114</v>
      </c>
      <c r="B122" s="71"/>
      <c r="C122" s="41">
        <f t="shared" si="7"/>
        <v>1</v>
      </c>
      <c r="D122" s="41"/>
      <c r="E122" s="41"/>
      <c r="F122" s="43"/>
    </row>
    <row r="123" spans="1:6" x14ac:dyDescent="0.25">
      <c r="A123" s="42">
        <v>115</v>
      </c>
      <c r="B123" s="71"/>
      <c r="C123" s="41">
        <f t="shared" si="7"/>
        <v>1</v>
      </c>
      <c r="D123" s="41"/>
      <c r="E123" s="41"/>
      <c r="F123" s="43"/>
    </row>
    <row r="124" spans="1:6" x14ac:dyDescent="0.25">
      <c r="A124" s="42">
        <v>116</v>
      </c>
      <c r="B124" s="71"/>
      <c r="C124" s="41">
        <f t="shared" si="7"/>
        <v>1</v>
      </c>
      <c r="D124" s="41"/>
      <c r="E124" s="41"/>
      <c r="F124" s="43"/>
    </row>
    <row r="125" spans="1:6" x14ac:dyDescent="0.25">
      <c r="A125" s="42">
        <v>117</v>
      </c>
      <c r="B125" s="71"/>
      <c r="C125" s="41">
        <f t="shared" si="7"/>
        <v>1</v>
      </c>
      <c r="D125" s="41"/>
      <c r="E125" s="41"/>
      <c r="F125" s="43"/>
    </row>
    <row r="126" spans="1:6" x14ac:dyDescent="0.25">
      <c r="A126" s="42">
        <v>118</v>
      </c>
      <c r="B126" s="71"/>
      <c r="C126" s="41">
        <f t="shared" si="7"/>
        <v>1</v>
      </c>
      <c r="D126" s="41"/>
      <c r="E126" s="41"/>
      <c r="F126" s="43"/>
    </row>
    <row r="127" spans="1:6" x14ac:dyDescent="0.25">
      <c r="A127" s="42">
        <v>119</v>
      </c>
      <c r="B127" s="71"/>
      <c r="C127" s="41">
        <f t="shared" si="7"/>
        <v>1</v>
      </c>
      <c r="D127" s="41"/>
      <c r="E127" s="41"/>
      <c r="F127" s="43"/>
    </row>
    <row r="128" spans="1:6" x14ac:dyDescent="0.25">
      <c r="A128" s="42">
        <v>120</v>
      </c>
      <c r="B128" s="71"/>
      <c r="C128" s="41">
        <f t="shared" si="7"/>
        <v>1</v>
      </c>
      <c r="D128" s="41"/>
      <c r="E128" s="41"/>
      <c r="F128" s="43"/>
    </row>
    <row r="129" spans="1:6" x14ac:dyDescent="0.25">
      <c r="A129" s="42">
        <v>121</v>
      </c>
      <c r="B129" s="71"/>
      <c r="C129" s="41">
        <f t="shared" si="7"/>
        <v>1</v>
      </c>
      <c r="D129" s="41"/>
      <c r="E129" s="41"/>
      <c r="F129" s="43"/>
    </row>
    <row r="130" spans="1:6" x14ac:dyDescent="0.25">
      <c r="A130" s="42">
        <v>122</v>
      </c>
      <c r="B130" s="71"/>
      <c r="C130" s="41">
        <f t="shared" si="7"/>
        <v>1</v>
      </c>
      <c r="D130" s="41"/>
      <c r="E130" s="41"/>
      <c r="F130" s="43"/>
    </row>
    <row r="131" spans="1:6" x14ac:dyDescent="0.25">
      <c r="A131" s="42">
        <v>123</v>
      </c>
      <c r="B131" s="71"/>
      <c r="C131" s="41">
        <f t="shared" si="7"/>
        <v>1</v>
      </c>
      <c r="D131" s="41"/>
      <c r="E131" s="41"/>
      <c r="F131" s="43"/>
    </row>
    <row r="132" spans="1:6" x14ac:dyDescent="0.25">
      <c r="A132" s="42">
        <v>124</v>
      </c>
      <c r="B132" s="71"/>
      <c r="C132" s="41">
        <f t="shared" si="7"/>
        <v>1</v>
      </c>
      <c r="D132" s="41"/>
      <c r="E132" s="41"/>
      <c r="F132" s="43"/>
    </row>
    <row r="133" spans="1:6" x14ac:dyDescent="0.25">
      <c r="A133" s="42">
        <v>125</v>
      </c>
      <c r="B133" s="71"/>
      <c r="C133" s="41">
        <f t="shared" si="7"/>
        <v>1</v>
      </c>
      <c r="D133" s="41"/>
      <c r="E133" s="41"/>
      <c r="F133" s="43"/>
    </row>
    <row r="134" spans="1:6" x14ac:dyDescent="0.25">
      <c r="A134" s="42">
        <v>126</v>
      </c>
      <c r="B134" s="71"/>
      <c r="C134" s="41">
        <f t="shared" si="7"/>
        <v>1</v>
      </c>
      <c r="D134" s="41"/>
      <c r="E134" s="41"/>
      <c r="F134" s="43"/>
    </row>
    <row r="135" spans="1:6" x14ac:dyDescent="0.25">
      <c r="A135" s="42">
        <v>127</v>
      </c>
      <c r="B135" s="71"/>
      <c r="C135" s="41">
        <f t="shared" si="7"/>
        <v>1</v>
      </c>
      <c r="D135" s="41"/>
      <c r="E135" s="41"/>
      <c r="F135" s="43"/>
    </row>
    <row r="136" spans="1:6" x14ac:dyDescent="0.25">
      <c r="A136" s="42">
        <v>128</v>
      </c>
      <c r="B136" s="71"/>
      <c r="C136" s="41">
        <f t="shared" si="7"/>
        <v>1</v>
      </c>
      <c r="D136" s="41"/>
      <c r="E136" s="41"/>
      <c r="F136" s="43"/>
    </row>
    <row r="137" spans="1:6" x14ac:dyDescent="0.25">
      <c r="A137" s="42">
        <v>129</v>
      </c>
      <c r="B137" s="71"/>
      <c r="C137" s="41">
        <f t="shared" si="7"/>
        <v>1</v>
      </c>
      <c r="D137" s="41"/>
      <c r="E137" s="41"/>
      <c r="F137" s="43"/>
    </row>
    <row r="138" spans="1:6" x14ac:dyDescent="0.25">
      <c r="A138" s="42">
        <v>130</v>
      </c>
      <c r="B138" s="71"/>
      <c r="C138" s="41">
        <f t="shared" ref="C138:C201" si="8">MONTH(B138)</f>
        <v>1</v>
      </c>
      <c r="D138" s="41"/>
      <c r="E138" s="41"/>
      <c r="F138" s="43"/>
    </row>
    <row r="139" spans="1:6" x14ac:dyDescent="0.25">
      <c r="A139" s="42">
        <v>131</v>
      </c>
      <c r="B139" s="71"/>
      <c r="C139" s="41">
        <f t="shared" si="8"/>
        <v>1</v>
      </c>
      <c r="D139" s="41"/>
      <c r="E139" s="41"/>
      <c r="F139" s="43"/>
    </row>
    <row r="140" spans="1:6" x14ac:dyDescent="0.25">
      <c r="A140" s="42">
        <v>132</v>
      </c>
      <c r="B140" s="71"/>
      <c r="C140" s="41">
        <f t="shared" si="8"/>
        <v>1</v>
      </c>
      <c r="D140" s="41"/>
      <c r="E140" s="41"/>
      <c r="F140" s="43"/>
    </row>
    <row r="141" spans="1:6" x14ac:dyDescent="0.25">
      <c r="A141" s="42">
        <v>133</v>
      </c>
      <c r="B141" s="71"/>
      <c r="C141" s="41">
        <f t="shared" si="8"/>
        <v>1</v>
      </c>
      <c r="D141" s="41"/>
      <c r="E141" s="41"/>
      <c r="F141" s="43"/>
    </row>
    <row r="142" spans="1:6" x14ac:dyDescent="0.25">
      <c r="A142" s="42">
        <v>134</v>
      </c>
      <c r="B142" s="71"/>
      <c r="C142" s="41">
        <f t="shared" si="8"/>
        <v>1</v>
      </c>
      <c r="D142" s="41"/>
      <c r="E142" s="41"/>
      <c r="F142" s="43"/>
    </row>
    <row r="143" spans="1:6" x14ac:dyDescent="0.25">
      <c r="A143" s="42">
        <v>135</v>
      </c>
      <c r="B143" s="71"/>
      <c r="C143" s="41">
        <f t="shared" si="8"/>
        <v>1</v>
      </c>
      <c r="D143" s="41"/>
      <c r="E143" s="41"/>
      <c r="F143" s="43"/>
    </row>
    <row r="144" spans="1:6" x14ac:dyDescent="0.25">
      <c r="A144" s="42">
        <v>136</v>
      </c>
      <c r="B144" s="71"/>
      <c r="C144" s="41">
        <f t="shared" si="8"/>
        <v>1</v>
      </c>
      <c r="D144" s="41"/>
      <c r="E144" s="41"/>
      <c r="F144" s="43"/>
    </row>
    <row r="145" spans="1:6" x14ac:dyDescent="0.25">
      <c r="A145" s="42">
        <v>137</v>
      </c>
      <c r="B145" s="71"/>
      <c r="C145" s="41">
        <f t="shared" si="8"/>
        <v>1</v>
      </c>
      <c r="D145" s="41"/>
      <c r="E145" s="41"/>
      <c r="F145" s="43"/>
    </row>
    <row r="146" spans="1:6" x14ac:dyDescent="0.25">
      <c r="A146" s="42">
        <v>138</v>
      </c>
      <c r="B146" s="71"/>
      <c r="C146" s="41">
        <f t="shared" si="8"/>
        <v>1</v>
      </c>
      <c r="D146" s="41"/>
      <c r="E146" s="41"/>
      <c r="F146" s="43"/>
    </row>
    <row r="147" spans="1:6" x14ac:dyDescent="0.25">
      <c r="A147" s="42">
        <v>139</v>
      </c>
      <c r="B147" s="71"/>
      <c r="C147" s="41">
        <f t="shared" si="8"/>
        <v>1</v>
      </c>
      <c r="D147" s="41"/>
      <c r="E147" s="41"/>
      <c r="F147" s="43"/>
    </row>
    <row r="148" spans="1:6" x14ac:dyDescent="0.25">
      <c r="A148" s="42">
        <v>140</v>
      </c>
      <c r="B148" s="71"/>
      <c r="C148" s="41">
        <f t="shared" si="8"/>
        <v>1</v>
      </c>
      <c r="D148" s="41"/>
      <c r="E148" s="41"/>
      <c r="F148" s="43"/>
    </row>
    <row r="149" spans="1:6" x14ac:dyDescent="0.25">
      <c r="A149" s="42">
        <v>141</v>
      </c>
      <c r="B149" s="71"/>
      <c r="C149" s="41">
        <f t="shared" si="8"/>
        <v>1</v>
      </c>
      <c r="D149" s="41"/>
      <c r="E149" s="41"/>
      <c r="F149" s="43"/>
    </row>
    <row r="150" spans="1:6" x14ac:dyDescent="0.25">
      <c r="A150" s="42">
        <v>142</v>
      </c>
      <c r="B150" s="71"/>
      <c r="C150" s="41">
        <f t="shared" si="8"/>
        <v>1</v>
      </c>
      <c r="D150" s="41"/>
      <c r="E150" s="41"/>
      <c r="F150" s="43"/>
    </row>
    <row r="151" spans="1:6" x14ac:dyDescent="0.25">
      <c r="A151" s="42">
        <v>143</v>
      </c>
      <c r="B151" s="71"/>
      <c r="C151" s="41">
        <f t="shared" si="8"/>
        <v>1</v>
      </c>
      <c r="D151" s="41"/>
      <c r="E151" s="41"/>
      <c r="F151" s="43"/>
    </row>
    <row r="152" spans="1:6" x14ac:dyDescent="0.25">
      <c r="A152" s="42">
        <v>144</v>
      </c>
      <c r="B152" s="71"/>
      <c r="C152" s="41">
        <f t="shared" si="8"/>
        <v>1</v>
      </c>
      <c r="D152" s="41"/>
      <c r="E152" s="41"/>
      <c r="F152" s="43"/>
    </row>
    <row r="153" spans="1:6" x14ac:dyDescent="0.25">
      <c r="A153" s="42">
        <v>145</v>
      </c>
      <c r="B153" s="71"/>
      <c r="C153" s="41">
        <f t="shared" si="8"/>
        <v>1</v>
      </c>
      <c r="D153" s="41"/>
      <c r="E153" s="41"/>
      <c r="F153" s="43"/>
    </row>
    <row r="154" spans="1:6" x14ac:dyDescent="0.25">
      <c r="A154" s="42">
        <v>146</v>
      </c>
      <c r="B154" s="71"/>
      <c r="C154" s="41">
        <f t="shared" si="8"/>
        <v>1</v>
      </c>
      <c r="D154" s="41"/>
      <c r="E154" s="41"/>
      <c r="F154" s="43"/>
    </row>
    <row r="155" spans="1:6" x14ac:dyDescent="0.25">
      <c r="A155" s="42">
        <v>147</v>
      </c>
      <c r="B155" s="71"/>
      <c r="C155" s="41">
        <f t="shared" si="8"/>
        <v>1</v>
      </c>
      <c r="D155" s="41"/>
      <c r="E155" s="41"/>
      <c r="F155" s="43"/>
    </row>
    <row r="156" spans="1:6" x14ac:dyDescent="0.25">
      <c r="A156" s="42">
        <v>148</v>
      </c>
      <c r="B156" s="71"/>
      <c r="C156" s="41">
        <f t="shared" si="8"/>
        <v>1</v>
      </c>
      <c r="D156" s="41"/>
      <c r="E156" s="41"/>
      <c r="F156" s="43"/>
    </row>
    <row r="157" spans="1:6" x14ac:dyDescent="0.25">
      <c r="A157" s="42">
        <v>149</v>
      </c>
      <c r="B157" s="71"/>
      <c r="C157" s="41">
        <f t="shared" si="8"/>
        <v>1</v>
      </c>
      <c r="D157" s="41"/>
      <c r="E157" s="41"/>
      <c r="F157" s="43"/>
    </row>
    <row r="158" spans="1:6" x14ac:dyDescent="0.25">
      <c r="A158" s="42">
        <v>150</v>
      </c>
      <c r="B158" s="71"/>
      <c r="C158" s="41">
        <f t="shared" si="8"/>
        <v>1</v>
      </c>
      <c r="D158" s="41"/>
      <c r="E158" s="41"/>
      <c r="F158" s="43"/>
    </row>
    <row r="159" spans="1:6" x14ac:dyDescent="0.25">
      <c r="A159" s="42">
        <v>151</v>
      </c>
      <c r="B159" s="71"/>
      <c r="C159" s="41">
        <f t="shared" si="8"/>
        <v>1</v>
      </c>
      <c r="D159" s="41"/>
      <c r="E159" s="41"/>
      <c r="F159" s="43"/>
    </row>
    <row r="160" spans="1:6" x14ac:dyDescent="0.25">
      <c r="A160" s="42">
        <v>152</v>
      </c>
      <c r="B160" s="71"/>
      <c r="C160" s="41">
        <f t="shared" si="8"/>
        <v>1</v>
      </c>
      <c r="D160" s="41"/>
      <c r="E160" s="41"/>
      <c r="F160" s="43"/>
    </row>
    <row r="161" spans="1:6" x14ac:dyDescent="0.25">
      <c r="A161" s="42">
        <v>153</v>
      </c>
      <c r="B161" s="71"/>
      <c r="C161" s="41">
        <f t="shared" si="8"/>
        <v>1</v>
      </c>
      <c r="D161" s="41"/>
      <c r="E161" s="41"/>
      <c r="F161" s="43"/>
    </row>
    <row r="162" spans="1:6" x14ac:dyDescent="0.25">
      <c r="A162" s="42">
        <v>154</v>
      </c>
      <c r="B162" s="71"/>
      <c r="C162" s="41">
        <f t="shared" si="8"/>
        <v>1</v>
      </c>
      <c r="D162" s="41"/>
      <c r="E162" s="41"/>
      <c r="F162" s="43"/>
    </row>
    <row r="163" spans="1:6" x14ac:dyDescent="0.25">
      <c r="A163" s="42">
        <v>155</v>
      </c>
      <c r="B163" s="71"/>
      <c r="C163" s="41">
        <f t="shared" si="8"/>
        <v>1</v>
      </c>
      <c r="D163" s="41"/>
      <c r="E163" s="41"/>
      <c r="F163" s="43"/>
    </row>
    <row r="164" spans="1:6" x14ac:dyDescent="0.25">
      <c r="A164" s="42">
        <v>156</v>
      </c>
      <c r="B164" s="71"/>
      <c r="C164" s="41">
        <f t="shared" si="8"/>
        <v>1</v>
      </c>
      <c r="D164" s="41"/>
      <c r="E164" s="41"/>
      <c r="F164" s="43"/>
    </row>
    <row r="165" spans="1:6" x14ac:dyDescent="0.25">
      <c r="A165" s="42">
        <v>157</v>
      </c>
      <c r="B165" s="71"/>
      <c r="C165" s="41">
        <f t="shared" si="8"/>
        <v>1</v>
      </c>
      <c r="D165" s="41"/>
      <c r="E165" s="41"/>
      <c r="F165" s="43"/>
    </row>
    <row r="166" spans="1:6" x14ac:dyDescent="0.25">
      <c r="A166" s="42">
        <v>158</v>
      </c>
      <c r="B166" s="71"/>
      <c r="C166" s="41">
        <f t="shared" si="8"/>
        <v>1</v>
      </c>
      <c r="D166" s="41"/>
      <c r="E166" s="41"/>
      <c r="F166" s="43"/>
    </row>
    <row r="167" spans="1:6" x14ac:dyDescent="0.25">
      <c r="A167" s="42">
        <v>159</v>
      </c>
      <c r="B167" s="71"/>
      <c r="C167" s="41">
        <f t="shared" si="8"/>
        <v>1</v>
      </c>
      <c r="D167" s="41"/>
      <c r="E167" s="41"/>
      <c r="F167" s="43"/>
    </row>
    <row r="168" spans="1:6" x14ac:dyDescent="0.25">
      <c r="A168" s="42">
        <v>160</v>
      </c>
      <c r="B168" s="71"/>
      <c r="C168" s="41">
        <f t="shared" si="8"/>
        <v>1</v>
      </c>
      <c r="D168" s="41"/>
      <c r="E168" s="41"/>
      <c r="F168" s="43"/>
    </row>
    <row r="169" spans="1:6" x14ac:dyDescent="0.25">
      <c r="A169" s="42">
        <v>161</v>
      </c>
      <c r="B169" s="71"/>
      <c r="C169" s="41">
        <f t="shared" si="8"/>
        <v>1</v>
      </c>
      <c r="D169" s="41"/>
      <c r="E169" s="41"/>
      <c r="F169" s="43"/>
    </row>
    <row r="170" spans="1:6" x14ac:dyDescent="0.25">
      <c r="A170" s="42">
        <v>162</v>
      </c>
      <c r="B170" s="71"/>
      <c r="C170" s="41">
        <f t="shared" si="8"/>
        <v>1</v>
      </c>
      <c r="D170" s="41"/>
      <c r="E170" s="41"/>
      <c r="F170" s="43"/>
    </row>
    <row r="171" spans="1:6" x14ac:dyDescent="0.25">
      <c r="A171" s="42">
        <v>163</v>
      </c>
      <c r="B171" s="71"/>
      <c r="C171" s="41">
        <f t="shared" si="8"/>
        <v>1</v>
      </c>
      <c r="D171" s="41"/>
      <c r="E171" s="41"/>
      <c r="F171" s="43"/>
    </row>
    <row r="172" spans="1:6" x14ac:dyDescent="0.25">
      <c r="A172" s="42">
        <v>164</v>
      </c>
      <c r="B172" s="71"/>
      <c r="C172" s="41">
        <f t="shared" si="8"/>
        <v>1</v>
      </c>
      <c r="D172" s="41"/>
      <c r="E172" s="41"/>
      <c r="F172" s="43"/>
    </row>
    <row r="173" spans="1:6" x14ac:dyDescent="0.25">
      <c r="A173" s="42">
        <v>165</v>
      </c>
      <c r="B173" s="71"/>
      <c r="C173" s="41">
        <f t="shared" si="8"/>
        <v>1</v>
      </c>
      <c r="D173" s="41"/>
      <c r="E173" s="41"/>
      <c r="F173" s="43"/>
    </row>
    <row r="174" spans="1:6" x14ac:dyDescent="0.25">
      <c r="A174" s="42">
        <v>166</v>
      </c>
      <c r="B174" s="71"/>
      <c r="C174" s="41">
        <f t="shared" si="8"/>
        <v>1</v>
      </c>
      <c r="D174" s="41"/>
      <c r="E174" s="41"/>
      <c r="F174" s="43"/>
    </row>
    <row r="175" spans="1:6" x14ac:dyDescent="0.25">
      <c r="A175" s="42">
        <v>167</v>
      </c>
      <c r="B175" s="71"/>
      <c r="C175" s="41">
        <f t="shared" si="8"/>
        <v>1</v>
      </c>
      <c r="D175" s="41"/>
      <c r="E175" s="41"/>
      <c r="F175" s="43"/>
    </row>
    <row r="176" spans="1:6" x14ac:dyDescent="0.25">
      <c r="A176" s="42">
        <v>168</v>
      </c>
      <c r="B176" s="71"/>
      <c r="C176" s="41">
        <f t="shared" si="8"/>
        <v>1</v>
      </c>
      <c r="D176" s="41"/>
      <c r="E176" s="41"/>
      <c r="F176" s="43"/>
    </row>
    <row r="177" spans="1:6" x14ac:dyDescent="0.25">
      <c r="A177" s="42">
        <v>169</v>
      </c>
      <c r="B177" s="71"/>
      <c r="C177" s="41">
        <f t="shared" si="8"/>
        <v>1</v>
      </c>
      <c r="D177" s="41"/>
      <c r="E177" s="41"/>
      <c r="F177" s="43"/>
    </row>
    <row r="178" spans="1:6" x14ac:dyDescent="0.25">
      <c r="A178" s="42">
        <v>170</v>
      </c>
      <c r="B178" s="71"/>
      <c r="C178" s="41">
        <f t="shared" si="8"/>
        <v>1</v>
      </c>
      <c r="D178" s="41"/>
      <c r="E178" s="41"/>
      <c r="F178" s="43"/>
    </row>
    <row r="179" spans="1:6" x14ac:dyDescent="0.25">
      <c r="A179" s="42">
        <v>171</v>
      </c>
      <c r="B179" s="71"/>
      <c r="C179" s="41">
        <f t="shared" si="8"/>
        <v>1</v>
      </c>
      <c r="D179" s="41"/>
      <c r="E179" s="41"/>
      <c r="F179" s="43"/>
    </row>
    <row r="180" spans="1:6" x14ac:dyDescent="0.25">
      <c r="A180" s="42">
        <v>172</v>
      </c>
      <c r="B180" s="71"/>
      <c r="C180" s="41">
        <f t="shared" si="8"/>
        <v>1</v>
      </c>
      <c r="D180" s="41"/>
      <c r="E180" s="41"/>
      <c r="F180" s="43"/>
    </row>
    <row r="181" spans="1:6" x14ac:dyDescent="0.25">
      <c r="A181" s="42">
        <v>173</v>
      </c>
      <c r="B181" s="71"/>
      <c r="C181" s="41">
        <f t="shared" si="8"/>
        <v>1</v>
      </c>
      <c r="D181" s="41"/>
      <c r="E181" s="41"/>
      <c r="F181" s="43"/>
    </row>
    <row r="182" spans="1:6" x14ac:dyDescent="0.25">
      <c r="A182" s="42">
        <v>174</v>
      </c>
      <c r="B182" s="71"/>
      <c r="C182" s="41">
        <f t="shared" si="8"/>
        <v>1</v>
      </c>
      <c r="D182" s="41"/>
      <c r="E182" s="41"/>
      <c r="F182" s="43"/>
    </row>
    <row r="183" spans="1:6" x14ac:dyDescent="0.25">
      <c r="A183" s="42">
        <v>175</v>
      </c>
      <c r="B183" s="71"/>
      <c r="C183" s="41">
        <f t="shared" si="8"/>
        <v>1</v>
      </c>
      <c r="D183" s="41"/>
      <c r="E183" s="41"/>
      <c r="F183" s="43"/>
    </row>
    <row r="184" spans="1:6" x14ac:dyDescent="0.25">
      <c r="A184" s="42">
        <v>176</v>
      </c>
      <c r="B184" s="71"/>
      <c r="C184" s="41">
        <f t="shared" si="8"/>
        <v>1</v>
      </c>
      <c r="D184" s="41"/>
      <c r="E184" s="41"/>
      <c r="F184" s="43"/>
    </row>
    <row r="185" spans="1:6" x14ac:dyDescent="0.25">
      <c r="A185" s="42">
        <v>177</v>
      </c>
      <c r="B185" s="71"/>
      <c r="C185" s="41">
        <f t="shared" si="8"/>
        <v>1</v>
      </c>
      <c r="D185" s="41"/>
      <c r="E185" s="41"/>
      <c r="F185" s="43"/>
    </row>
    <row r="186" spans="1:6" x14ac:dyDescent="0.25">
      <c r="A186" s="42">
        <v>178</v>
      </c>
      <c r="B186" s="71"/>
      <c r="C186" s="41">
        <f t="shared" si="8"/>
        <v>1</v>
      </c>
      <c r="D186" s="41"/>
      <c r="E186" s="41"/>
      <c r="F186" s="43"/>
    </row>
    <row r="187" spans="1:6" x14ac:dyDescent="0.25">
      <c r="A187" s="42">
        <v>179</v>
      </c>
      <c r="B187" s="71"/>
      <c r="C187" s="41">
        <f t="shared" si="8"/>
        <v>1</v>
      </c>
      <c r="D187" s="41"/>
      <c r="E187" s="41"/>
      <c r="F187" s="43"/>
    </row>
    <row r="188" spans="1:6" x14ac:dyDescent="0.25">
      <c r="A188" s="42">
        <v>180</v>
      </c>
      <c r="B188" s="71"/>
      <c r="C188" s="41">
        <f t="shared" si="8"/>
        <v>1</v>
      </c>
      <c r="D188" s="41"/>
      <c r="E188" s="41"/>
      <c r="F188" s="43"/>
    </row>
    <row r="189" spans="1:6" x14ac:dyDescent="0.25">
      <c r="A189" s="42">
        <v>181</v>
      </c>
      <c r="B189" s="71"/>
      <c r="C189" s="41">
        <f t="shared" si="8"/>
        <v>1</v>
      </c>
      <c r="D189" s="41"/>
      <c r="E189" s="41"/>
      <c r="F189" s="43"/>
    </row>
    <row r="190" spans="1:6" x14ac:dyDescent="0.25">
      <c r="A190" s="42">
        <v>182</v>
      </c>
      <c r="B190" s="71"/>
      <c r="C190" s="41">
        <f t="shared" si="8"/>
        <v>1</v>
      </c>
      <c r="D190" s="41"/>
      <c r="E190" s="41"/>
      <c r="F190" s="43"/>
    </row>
    <row r="191" spans="1:6" x14ac:dyDescent="0.25">
      <c r="A191" s="42">
        <v>183</v>
      </c>
      <c r="B191" s="71"/>
      <c r="C191" s="41">
        <f t="shared" si="8"/>
        <v>1</v>
      </c>
      <c r="D191" s="41"/>
      <c r="E191" s="41"/>
      <c r="F191" s="43"/>
    </row>
    <row r="192" spans="1:6" x14ac:dyDescent="0.25">
      <c r="A192" s="42">
        <v>184</v>
      </c>
      <c r="B192" s="71"/>
      <c r="C192" s="41">
        <f t="shared" si="8"/>
        <v>1</v>
      </c>
      <c r="D192" s="41"/>
      <c r="E192" s="41"/>
      <c r="F192" s="43"/>
    </row>
    <row r="193" spans="1:6" x14ac:dyDescent="0.25">
      <c r="A193" s="42">
        <v>185</v>
      </c>
      <c r="B193" s="71"/>
      <c r="C193" s="41">
        <f t="shared" si="8"/>
        <v>1</v>
      </c>
      <c r="D193" s="41"/>
      <c r="E193" s="41"/>
      <c r="F193" s="43"/>
    </row>
    <row r="194" spans="1:6" x14ac:dyDescent="0.25">
      <c r="A194" s="42">
        <v>186</v>
      </c>
      <c r="B194" s="71"/>
      <c r="C194" s="41">
        <f t="shared" si="8"/>
        <v>1</v>
      </c>
      <c r="D194" s="41"/>
      <c r="E194" s="41"/>
      <c r="F194" s="43"/>
    </row>
    <row r="195" spans="1:6" x14ac:dyDescent="0.25">
      <c r="A195" s="42">
        <v>187</v>
      </c>
      <c r="B195" s="71"/>
      <c r="C195" s="41">
        <f t="shared" si="8"/>
        <v>1</v>
      </c>
      <c r="D195" s="41"/>
      <c r="E195" s="41"/>
      <c r="F195" s="43"/>
    </row>
    <row r="196" spans="1:6" x14ac:dyDescent="0.25">
      <c r="A196" s="42">
        <v>188</v>
      </c>
      <c r="B196" s="71"/>
      <c r="C196" s="41">
        <f t="shared" si="8"/>
        <v>1</v>
      </c>
      <c r="D196" s="41"/>
      <c r="E196" s="41"/>
      <c r="F196" s="43"/>
    </row>
    <row r="197" spans="1:6" x14ac:dyDescent="0.25">
      <c r="A197" s="42">
        <v>189</v>
      </c>
      <c r="B197" s="71"/>
      <c r="C197" s="41">
        <f t="shared" si="8"/>
        <v>1</v>
      </c>
      <c r="D197" s="41"/>
      <c r="E197" s="41"/>
      <c r="F197" s="43"/>
    </row>
    <row r="198" spans="1:6" x14ac:dyDescent="0.25">
      <c r="A198" s="42">
        <v>190</v>
      </c>
      <c r="B198" s="71"/>
      <c r="C198" s="41">
        <f t="shared" si="8"/>
        <v>1</v>
      </c>
      <c r="D198" s="41"/>
      <c r="E198" s="41"/>
      <c r="F198" s="43"/>
    </row>
    <row r="199" spans="1:6" x14ac:dyDescent="0.25">
      <c r="A199" s="42">
        <v>191</v>
      </c>
      <c r="B199" s="71"/>
      <c r="C199" s="41">
        <f t="shared" si="8"/>
        <v>1</v>
      </c>
      <c r="D199" s="41"/>
      <c r="E199" s="41"/>
      <c r="F199" s="43"/>
    </row>
    <row r="200" spans="1:6" x14ac:dyDescent="0.25">
      <c r="A200" s="42">
        <v>192</v>
      </c>
      <c r="B200" s="71"/>
      <c r="C200" s="41">
        <f t="shared" si="8"/>
        <v>1</v>
      </c>
      <c r="D200" s="41"/>
      <c r="E200" s="41"/>
      <c r="F200" s="43"/>
    </row>
    <row r="201" spans="1:6" x14ac:dyDescent="0.25">
      <c r="A201" s="42">
        <v>193</v>
      </c>
      <c r="B201" s="71"/>
      <c r="C201" s="41">
        <f t="shared" si="8"/>
        <v>1</v>
      </c>
      <c r="D201" s="41"/>
      <c r="E201" s="41"/>
      <c r="F201" s="43"/>
    </row>
    <row r="202" spans="1:6" x14ac:dyDescent="0.25">
      <c r="A202" s="42">
        <v>194</v>
      </c>
      <c r="B202" s="71"/>
      <c r="C202" s="41">
        <f t="shared" ref="C202:C208" si="9">MONTH(B202)</f>
        <v>1</v>
      </c>
      <c r="D202" s="41"/>
      <c r="E202" s="41"/>
      <c r="F202" s="43"/>
    </row>
    <row r="203" spans="1:6" x14ac:dyDescent="0.25">
      <c r="A203" s="42">
        <v>195</v>
      </c>
      <c r="B203" s="71"/>
      <c r="C203" s="41">
        <f t="shared" si="9"/>
        <v>1</v>
      </c>
      <c r="D203" s="41"/>
      <c r="E203" s="41"/>
      <c r="F203" s="43"/>
    </row>
    <row r="204" spans="1:6" x14ac:dyDescent="0.25">
      <c r="A204" s="42">
        <v>196</v>
      </c>
      <c r="B204" s="71"/>
      <c r="C204" s="41">
        <f t="shared" si="9"/>
        <v>1</v>
      </c>
      <c r="D204" s="41"/>
      <c r="E204" s="41"/>
      <c r="F204" s="43"/>
    </row>
    <row r="205" spans="1:6" x14ac:dyDescent="0.25">
      <c r="A205" s="42">
        <v>197</v>
      </c>
      <c r="B205" s="71"/>
      <c r="C205" s="41">
        <f t="shared" si="9"/>
        <v>1</v>
      </c>
      <c r="D205" s="41"/>
      <c r="E205" s="41"/>
      <c r="F205" s="43"/>
    </row>
    <row r="206" spans="1:6" x14ac:dyDescent="0.25">
      <c r="A206" s="42">
        <v>198</v>
      </c>
      <c r="B206" s="71"/>
      <c r="C206" s="41">
        <f t="shared" si="9"/>
        <v>1</v>
      </c>
      <c r="D206" s="41"/>
      <c r="E206" s="41"/>
      <c r="F206" s="43"/>
    </row>
    <row r="207" spans="1:6" x14ac:dyDescent="0.25">
      <c r="A207" s="42">
        <v>199</v>
      </c>
      <c r="B207" s="71"/>
      <c r="C207" s="41">
        <f t="shared" si="9"/>
        <v>1</v>
      </c>
      <c r="D207" s="41"/>
      <c r="E207" s="41"/>
      <c r="F207" s="43"/>
    </row>
    <row r="208" spans="1:6" ht="15.75" thickBot="1" x14ac:dyDescent="0.3">
      <c r="A208" s="68">
        <v>200</v>
      </c>
      <c r="B208" s="72"/>
      <c r="C208" s="69">
        <f t="shared" si="9"/>
        <v>1</v>
      </c>
      <c r="D208" s="69"/>
      <c r="E208" s="69"/>
      <c r="F208" s="70"/>
    </row>
  </sheetData>
  <mergeCells count="5">
    <mergeCell ref="H4:K4"/>
    <mergeCell ref="A1:D1"/>
    <mergeCell ref="A2:D2"/>
    <mergeCell ref="A3:D3"/>
    <mergeCell ref="A4:D4"/>
  </mergeCells>
  <conditionalFormatting sqref="P9:P20">
    <cfRule type="expression" dxfId="3" priority="1">
      <formula>N9&lt;O9</formula>
    </cfRule>
    <cfRule type="expression" dxfId="2" priority="2">
      <formula>N9&gt;O9</formula>
    </cfRule>
  </conditionalFormatting>
  <dataValidations count="1">
    <dataValidation type="list" allowBlank="1" showInputMessage="1" showErrorMessage="1" errorTitle="خطأ فى الآدخال" error="يجب التاكد من اسم المصروف _x000a_واذا كان مصروف جديد لابد من اضافتة فى قائمة المصروفات_x000a_" sqref="D9:D208">
      <formula1>$H$6:$H$61</formula1>
    </dataValidation>
  </dataValidation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8"/>
  <sheetViews>
    <sheetView rightToLeft="1" workbookViewId="0">
      <selection activeCell="D17" sqref="D17"/>
    </sheetView>
  </sheetViews>
  <sheetFormatPr defaultRowHeight="15" x14ac:dyDescent="0.25"/>
  <cols>
    <col min="2" max="2" width="12.28515625" style="67" customWidth="1"/>
    <col min="4" max="4" width="14" customWidth="1"/>
    <col min="5" max="5" width="13.140625" customWidth="1"/>
    <col min="6" max="6" width="10.85546875" customWidth="1"/>
    <col min="8" max="8" width="15.42578125" customWidth="1"/>
    <col min="9" max="9" width="11" customWidth="1"/>
    <col min="10" max="10" width="10.7109375" customWidth="1"/>
    <col min="11" max="11" width="11.42578125" customWidth="1"/>
    <col min="14" max="15" width="11.7109375" customWidth="1"/>
    <col min="16" max="16" width="9.85546875" customWidth="1"/>
  </cols>
  <sheetData>
    <row r="1" spans="1:17" ht="19.5" customHeight="1" x14ac:dyDescent="0.3">
      <c r="A1" s="212" t="str">
        <f>'تحليل الموردين'!A1</f>
        <v xml:space="preserve">أكاديمية أعمل بيزنس </v>
      </c>
      <c r="B1" s="212">
        <f>'تحليل الموردين'!B1</f>
        <v>0</v>
      </c>
      <c r="C1" s="212">
        <f>'تحليل الموردين'!C1</f>
        <v>0</v>
      </c>
      <c r="D1" s="212">
        <f>'تحليل الموردين'!D1</f>
        <v>0</v>
      </c>
    </row>
    <row r="2" spans="1:17" ht="14.25" customHeight="1" x14ac:dyDescent="0.3">
      <c r="A2" s="212" t="str">
        <f>'تحليل الموردين'!A2</f>
        <v>شركة مساهمة مصرية (ش.م.م)</v>
      </c>
      <c r="B2" s="212">
        <f>'تحليل الموردين'!B2</f>
        <v>0</v>
      </c>
      <c r="C2" s="212">
        <f>'تحليل الموردين'!C2</f>
        <v>0</v>
      </c>
      <c r="D2" s="212">
        <f>'تحليل الموردين'!D2</f>
        <v>0</v>
      </c>
    </row>
    <row r="3" spans="1:17" ht="14.25" customHeight="1" thickBot="1" x14ac:dyDescent="0.35">
      <c r="A3" s="212" t="str">
        <f>'تحليل الموردين'!A3</f>
        <v xml:space="preserve">الآدارة المالية </v>
      </c>
      <c r="B3" s="212">
        <f>'تحليل الموردين'!B3</f>
        <v>0</v>
      </c>
      <c r="C3" s="212">
        <f>'تحليل الموردين'!C3</f>
        <v>0</v>
      </c>
      <c r="D3" s="212">
        <f>'تحليل الموردين'!D3</f>
        <v>0</v>
      </c>
    </row>
    <row r="4" spans="1:17" ht="21" customHeight="1" x14ac:dyDescent="0.3">
      <c r="A4" s="212" t="s">
        <v>96</v>
      </c>
      <c r="B4" s="212">
        <f>'تحليل الموردين'!B4</f>
        <v>0</v>
      </c>
      <c r="C4" s="212">
        <f>'تحليل الموردين'!C4</f>
        <v>0</v>
      </c>
      <c r="D4" s="212">
        <f>'تحليل الموردين'!D4</f>
        <v>0</v>
      </c>
      <c r="H4" s="218" t="s">
        <v>97</v>
      </c>
      <c r="I4" s="219"/>
      <c r="J4" s="219"/>
      <c r="K4" s="220"/>
    </row>
    <row r="5" spans="1:17" x14ac:dyDescent="0.25">
      <c r="H5" s="77" t="s">
        <v>25</v>
      </c>
      <c r="I5" s="74" t="s">
        <v>81</v>
      </c>
      <c r="J5" s="74" t="s">
        <v>82</v>
      </c>
      <c r="K5" s="75" t="s">
        <v>80</v>
      </c>
    </row>
    <row r="6" spans="1:17" x14ac:dyDescent="0.25">
      <c r="H6" s="77" t="s">
        <v>98</v>
      </c>
      <c r="I6" s="74">
        <f>SUMIF($D$9:$D$208,H6,$E$9:$E$208)</f>
        <v>0</v>
      </c>
      <c r="J6" s="74">
        <f>SUMIF($D$9:$D$208,H6,$F$9:$F$208)</f>
        <v>0</v>
      </c>
      <c r="K6" s="75">
        <f>I6+J6</f>
        <v>0</v>
      </c>
    </row>
    <row r="7" spans="1:17" ht="15.75" thickBot="1" x14ac:dyDescent="0.3">
      <c r="H7" s="77"/>
      <c r="I7" s="74">
        <f t="shared" ref="I7:I61" si="0">SUMIF($D$9:$D$208,H7,$E$9:$E$208)</f>
        <v>0</v>
      </c>
      <c r="J7" s="74">
        <f t="shared" ref="J7:J61" si="1">SUMIF($D$9:$D$208,H7,$F$9:$F$208)</f>
        <v>0</v>
      </c>
      <c r="K7" s="75">
        <f t="shared" ref="K7:K61" si="2">I7+J7</f>
        <v>0</v>
      </c>
    </row>
    <row r="8" spans="1:17" ht="27" customHeight="1" x14ac:dyDescent="0.25">
      <c r="A8" s="76" t="s">
        <v>78</v>
      </c>
      <c r="B8" s="73" t="s">
        <v>24</v>
      </c>
      <c r="C8" s="82" t="s">
        <v>38</v>
      </c>
      <c r="D8" s="82" t="s">
        <v>25</v>
      </c>
      <c r="E8" s="82" t="s">
        <v>32</v>
      </c>
      <c r="F8" s="83" t="s">
        <v>79</v>
      </c>
      <c r="H8" s="77"/>
      <c r="I8" s="74">
        <f t="shared" si="0"/>
        <v>0</v>
      </c>
      <c r="J8" s="74">
        <f t="shared" si="1"/>
        <v>0</v>
      </c>
      <c r="K8" s="75">
        <f t="shared" si="2"/>
        <v>0</v>
      </c>
      <c r="M8" s="81" t="s">
        <v>38</v>
      </c>
      <c r="N8" s="81" t="s">
        <v>87</v>
      </c>
      <c r="O8" s="81" t="s">
        <v>88</v>
      </c>
      <c r="P8" s="81" t="s">
        <v>86</v>
      </c>
      <c r="Q8" s="81" t="s">
        <v>28</v>
      </c>
    </row>
    <row r="9" spans="1:17" x14ac:dyDescent="0.25">
      <c r="A9" s="42">
        <v>1</v>
      </c>
      <c r="B9" s="71">
        <v>42799</v>
      </c>
      <c r="C9" s="41">
        <f>MONTH(B9)</f>
        <v>3</v>
      </c>
      <c r="D9" s="41"/>
      <c r="E9" s="41"/>
      <c r="F9" s="43"/>
      <c r="H9" s="77"/>
      <c r="I9" s="74">
        <f t="shared" si="0"/>
        <v>0</v>
      </c>
      <c r="J9" s="74">
        <f t="shared" si="1"/>
        <v>0</v>
      </c>
      <c r="K9" s="75">
        <f t="shared" si="2"/>
        <v>0</v>
      </c>
      <c r="M9" s="79">
        <v>1</v>
      </c>
      <c r="N9" s="79">
        <f>SUMIF($C$9:$C$208,M9,$F$9:$F$208)</f>
        <v>0</v>
      </c>
      <c r="O9" s="80">
        <f>'الآستاذ العام '!W11</f>
        <v>0</v>
      </c>
      <c r="P9" s="79" t="str">
        <f>IF(N9&gt;O9,"التحليلى أكبر",IF(N9&lt;O9,"المركزية أكبر",""))</f>
        <v/>
      </c>
      <c r="Q9" s="79">
        <f>IF(N9&gt;O9,N9-O9,IF(N9&lt;O9,O9-N9,0))</f>
        <v>0</v>
      </c>
    </row>
    <row r="10" spans="1:17" x14ac:dyDescent="0.25">
      <c r="A10" s="42">
        <v>2</v>
      </c>
      <c r="B10" s="71"/>
      <c r="C10" s="41">
        <f t="shared" ref="C10:C73" si="3">MONTH(B10)</f>
        <v>1</v>
      </c>
      <c r="D10" s="41"/>
      <c r="E10" s="41"/>
      <c r="F10" s="43"/>
      <c r="H10" s="77"/>
      <c r="I10" s="74">
        <f t="shared" si="0"/>
        <v>0</v>
      </c>
      <c r="J10" s="74">
        <f t="shared" si="1"/>
        <v>0</v>
      </c>
      <c r="K10" s="75">
        <f t="shared" si="2"/>
        <v>0</v>
      </c>
      <c r="M10" s="79">
        <v>2</v>
      </c>
      <c r="N10" s="79">
        <f t="shared" ref="N10:N20" si="4">SUMIF($C$9:$C$208,M10,$F$9:$F$208)</f>
        <v>0</v>
      </c>
      <c r="O10" s="80">
        <f>'الآستاذ العام '!W12</f>
        <v>0</v>
      </c>
      <c r="P10" s="79" t="str">
        <f t="shared" ref="P10:P20" si="5">IF(N10&gt;O10,"التحليلى أكبر",IF(N10&lt;O10,"المركزية أكبر",""))</f>
        <v/>
      </c>
      <c r="Q10" s="79">
        <f t="shared" ref="Q10:Q20" si="6">IF(N10&gt;O10,N10-O10,IF(N10&lt;O10,O10-N10,0))</f>
        <v>0</v>
      </c>
    </row>
    <row r="11" spans="1:17" x14ac:dyDescent="0.25">
      <c r="A11" s="42">
        <v>3</v>
      </c>
      <c r="B11" s="71"/>
      <c r="C11" s="41">
        <f t="shared" si="3"/>
        <v>1</v>
      </c>
      <c r="D11" s="41"/>
      <c r="E11" s="41"/>
      <c r="F11" s="43"/>
      <c r="H11" s="77"/>
      <c r="I11" s="74">
        <f t="shared" si="0"/>
        <v>0</v>
      </c>
      <c r="J11" s="74">
        <f t="shared" si="1"/>
        <v>0</v>
      </c>
      <c r="K11" s="75">
        <f t="shared" si="2"/>
        <v>0</v>
      </c>
      <c r="M11" s="79">
        <v>3</v>
      </c>
      <c r="N11" s="79">
        <f t="shared" si="4"/>
        <v>0</v>
      </c>
      <c r="O11" s="80">
        <f>'الآستاذ العام '!W13</f>
        <v>90000</v>
      </c>
      <c r="P11" s="79" t="str">
        <f t="shared" si="5"/>
        <v>المركزية أكبر</v>
      </c>
      <c r="Q11" s="79">
        <f t="shared" si="6"/>
        <v>90000</v>
      </c>
    </row>
    <row r="12" spans="1:17" x14ac:dyDescent="0.25">
      <c r="A12" s="42">
        <v>4</v>
      </c>
      <c r="B12" s="71"/>
      <c r="C12" s="41">
        <f t="shared" si="3"/>
        <v>1</v>
      </c>
      <c r="D12" s="41"/>
      <c r="E12" s="41"/>
      <c r="F12" s="43"/>
      <c r="H12" s="77"/>
      <c r="I12" s="74">
        <f t="shared" si="0"/>
        <v>0</v>
      </c>
      <c r="J12" s="74">
        <f t="shared" si="1"/>
        <v>0</v>
      </c>
      <c r="K12" s="75">
        <f t="shared" si="2"/>
        <v>0</v>
      </c>
      <c r="M12" s="79">
        <v>4</v>
      </c>
      <c r="N12" s="79">
        <f t="shared" si="4"/>
        <v>0</v>
      </c>
      <c r="O12" s="80">
        <f>'الآستاذ العام '!W14</f>
        <v>0</v>
      </c>
      <c r="P12" s="79" t="str">
        <f t="shared" si="5"/>
        <v/>
      </c>
      <c r="Q12" s="79">
        <f t="shared" si="6"/>
        <v>0</v>
      </c>
    </row>
    <row r="13" spans="1:17" x14ac:dyDescent="0.25">
      <c r="A13" s="42">
        <v>5</v>
      </c>
      <c r="B13" s="71"/>
      <c r="C13" s="41">
        <f t="shared" si="3"/>
        <v>1</v>
      </c>
      <c r="D13" s="41"/>
      <c r="E13" s="41"/>
      <c r="F13" s="43"/>
      <c r="H13" s="77"/>
      <c r="I13" s="74">
        <f t="shared" si="0"/>
        <v>0</v>
      </c>
      <c r="J13" s="74">
        <f t="shared" si="1"/>
        <v>0</v>
      </c>
      <c r="K13" s="75">
        <f t="shared" si="2"/>
        <v>0</v>
      </c>
      <c r="M13" s="79">
        <v>5</v>
      </c>
      <c r="N13" s="79">
        <f t="shared" si="4"/>
        <v>0</v>
      </c>
      <c r="O13" s="80">
        <f>'الآستاذ العام '!W15</f>
        <v>0</v>
      </c>
      <c r="P13" s="79" t="str">
        <f t="shared" si="5"/>
        <v/>
      </c>
      <c r="Q13" s="79">
        <f t="shared" si="6"/>
        <v>0</v>
      </c>
    </row>
    <row r="14" spans="1:17" x14ac:dyDescent="0.25">
      <c r="A14" s="42">
        <v>6</v>
      </c>
      <c r="B14" s="71"/>
      <c r="C14" s="41">
        <f t="shared" si="3"/>
        <v>1</v>
      </c>
      <c r="D14" s="41"/>
      <c r="E14" s="41"/>
      <c r="F14" s="43"/>
      <c r="H14" s="77"/>
      <c r="I14" s="74">
        <f t="shared" si="0"/>
        <v>0</v>
      </c>
      <c r="J14" s="74">
        <f t="shared" si="1"/>
        <v>0</v>
      </c>
      <c r="K14" s="75">
        <f t="shared" si="2"/>
        <v>0</v>
      </c>
      <c r="M14" s="79">
        <v>6</v>
      </c>
      <c r="N14" s="79">
        <f t="shared" si="4"/>
        <v>0</v>
      </c>
      <c r="O14" s="80">
        <f>'الآستاذ العام '!W16</f>
        <v>0</v>
      </c>
      <c r="P14" s="79" t="str">
        <f t="shared" si="5"/>
        <v/>
      </c>
      <c r="Q14" s="79">
        <f t="shared" si="6"/>
        <v>0</v>
      </c>
    </row>
    <row r="15" spans="1:17" x14ac:dyDescent="0.25">
      <c r="A15" s="42">
        <v>7</v>
      </c>
      <c r="B15" s="71"/>
      <c r="C15" s="41">
        <f t="shared" si="3"/>
        <v>1</v>
      </c>
      <c r="D15" s="41"/>
      <c r="E15" s="41"/>
      <c r="F15" s="43"/>
      <c r="H15" s="77"/>
      <c r="I15" s="74">
        <f t="shared" si="0"/>
        <v>0</v>
      </c>
      <c r="J15" s="74">
        <f t="shared" si="1"/>
        <v>0</v>
      </c>
      <c r="K15" s="75">
        <f t="shared" si="2"/>
        <v>0</v>
      </c>
      <c r="M15" s="79">
        <v>7</v>
      </c>
      <c r="N15" s="79">
        <f t="shared" si="4"/>
        <v>0</v>
      </c>
      <c r="O15" s="80">
        <f>'الآستاذ العام '!W17</f>
        <v>0</v>
      </c>
      <c r="P15" s="79" t="str">
        <f t="shared" si="5"/>
        <v/>
      </c>
      <c r="Q15" s="79">
        <f t="shared" si="6"/>
        <v>0</v>
      </c>
    </row>
    <row r="16" spans="1:17" x14ac:dyDescent="0.25">
      <c r="A16" s="42">
        <v>8</v>
      </c>
      <c r="B16" s="71"/>
      <c r="C16" s="41">
        <f t="shared" si="3"/>
        <v>1</v>
      </c>
      <c r="D16" s="41"/>
      <c r="E16" s="41"/>
      <c r="F16" s="43"/>
      <c r="H16" s="77"/>
      <c r="I16" s="74">
        <f t="shared" si="0"/>
        <v>0</v>
      </c>
      <c r="J16" s="74">
        <f t="shared" si="1"/>
        <v>0</v>
      </c>
      <c r="K16" s="75">
        <f t="shared" si="2"/>
        <v>0</v>
      </c>
      <c r="M16" s="79">
        <v>8</v>
      </c>
      <c r="N16" s="79">
        <f t="shared" si="4"/>
        <v>0</v>
      </c>
      <c r="O16" s="80">
        <f>'الآستاذ العام '!W18</f>
        <v>0</v>
      </c>
      <c r="P16" s="79" t="str">
        <f t="shared" si="5"/>
        <v/>
      </c>
      <c r="Q16" s="79">
        <f t="shared" si="6"/>
        <v>0</v>
      </c>
    </row>
    <row r="17" spans="1:17" x14ac:dyDescent="0.25">
      <c r="A17" s="42">
        <v>9</v>
      </c>
      <c r="B17" s="71"/>
      <c r="C17" s="41">
        <f t="shared" si="3"/>
        <v>1</v>
      </c>
      <c r="D17" s="41"/>
      <c r="E17" s="41"/>
      <c r="F17" s="43"/>
      <c r="H17" s="77"/>
      <c r="I17" s="74">
        <f t="shared" si="0"/>
        <v>0</v>
      </c>
      <c r="J17" s="74">
        <f t="shared" si="1"/>
        <v>0</v>
      </c>
      <c r="K17" s="75">
        <f t="shared" si="2"/>
        <v>0</v>
      </c>
      <c r="M17" s="79">
        <v>9</v>
      </c>
      <c r="N17" s="79">
        <f t="shared" si="4"/>
        <v>0</v>
      </c>
      <c r="O17" s="80">
        <f>'الآستاذ العام '!W19</f>
        <v>0</v>
      </c>
      <c r="P17" s="79" t="str">
        <f t="shared" si="5"/>
        <v/>
      </c>
      <c r="Q17" s="79">
        <f t="shared" si="6"/>
        <v>0</v>
      </c>
    </row>
    <row r="18" spans="1:17" x14ac:dyDescent="0.25">
      <c r="A18" s="42">
        <v>10</v>
      </c>
      <c r="B18" s="71"/>
      <c r="C18" s="41">
        <f t="shared" si="3"/>
        <v>1</v>
      </c>
      <c r="D18" s="41"/>
      <c r="E18" s="41"/>
      <c r="F18" s="43"/>
      <c r="H18" s="77"/>
      <c r="I18" s="74">
        <f t="shared" si="0"/>
        <v>0</v>
      </c>
      <c r="J18" s="74">
        <f t="shared" si="1"/>
        <v>0</v>
      </c>
      <c r="K18" s="75">
        <f t="shared" si="2"/>
        <v>0</v>
      </c>
      <c r="M18" s="79">
        <v>10</v>
      </c>
      <c r="N18" s="79">
        <f t="shared" si="4"/>
        <v>0</v>
      </c>
      <c r="O18" s="80">
        <f>'الآستاذ العام '!W20</f>
        <v>0</v>
      </c>
      <c r="P18" s="79" t="str">
        <f t="shared" si="5"/>
        <v/>
      </c>
      <c r="Q18" s="79">
        <f t="shared" si="6"/>
        <v>0</v>
      </c>
    </row>
    <row r="19" spans="1:17" x14ac:dyDescent="0.25">
      <c r="A19" s="42">
        <v>11</v>
      </c>
      <c r="B19" s="71"/>
      <c r="C19" s="41">
        <f t="shared" si="3"/>
        <v>1</v>
      </c>
      <c r="D19" s="41"/>
      <c r="E19" s="41"/>
      <c r="F19" s="43"/>
      <c r="H19" s="77"/>
      <c r="I19" s="74">
        <f t="shared" si="0"/>
        <v>0</v>
      </c>
      <c r="J19" s="74">
        <f t="shared" si="1"/>
        <v>0</v>
      </c>
      <c r="K19" s="75">
        <f t="shared" si="2"/>
        <v>0</v>
      </c>
      <c r="M19" s="79">
        <v>11</v>
      </c>
      <c r="N19" s="79">
        <f t="shared" si="4"/>
        <v>0</v>
      </c>
      <c r="O19" s="80">
        <f>'الآستاذ العام '!W21</f>
        <v>60000</v>
      </c>
      <c r="P19" s="79" t="str">
        <f t="shared" si="5"/>
        <v>المركزية أكبر</v>
      </c>
      <c r="Q19" s="79">
        <f t="shared" si="6"/>
        <v>60000</v>
      </c>
    </row>
    <row r="20" spans="1:17" x14ac:dyDescent="0.25">
      <c r="A20" s="42">
        <v>12</v>
      </c>
      <c r="B20" s="71"/>
      <c r="C20" s="41">
        <f t="shared" si="3"/>
        <v>1</v>
      </c>
      <c r="D20" s="41"/>
      <c r="E20" s="41"/>
      <c r="F20" s="43"/>
      <c r="H20" s="77"/>
      <c r="I20" s="74">
        <f t="shared" si="0"/>
        <v>0</v>
      </c>
      <c r="J20" s="74">
        <f t="shared" si="1"/>
        <v>0</v>
      </c>
      <c r="K20" s="75">
        <f t="shared" si="2"/>
        <v>0</v>
      </c>
      <c r="M20" s="79">
        <v>12</v>
      </c>
      <c r="N20" s="79">
        <f t="shared" si="4"/>
        <v>0</v>
      </c>
      <c r="O20" s="80">
        <f>'الآستاذ العام '!W22</f>
        <v>0</v>
      </c>
      <c r="P20" s="79" t="str">
        <f t="shared" si="5"/>
        <v/>
      </c>
      <c r="Q20" s="79">
        <f t="shared" si="6"/>
        <v>0</v>
      </c>
    </row>
    <row r="21" spans="1:17" x14ac:dyDescent="0.25">
      <c r="A21" s="42">
        <v>13</v>
      </c>
      <c r="B21" s="71"/>
      <c r="C21" s="41">
        <f t="shared" si="3"/>
        <v>1</v>
      </c>
      <c r="D21" s="41"/>
      <c r="E21" s="41"/>
      <c r="F21" s="43"/>
      <c r="H21" s="77"/>
      <c r="I21" s="74">
        <f>SUMIF($D$9:$D$208,H21,$E$9:$E$208)</f>
        <v>0</v>
      </c>
      <c r="J21" s="74">
        <f t="shared" si="1"/>
        <v>0</v>
      </c>
      <c r="K21" s="75">
        <f t="shared" si="2"/>
        <v>0</v>
      </c>
    </row>
    <row r="22" spans="1:17" x14ac:dyDescent="0.25">
      <c r="A22" s="42">
        <v>14</v>
      </c>
      <c r="B22" s="71"/>
      <c r="C22" s="41">
        <f t="shared" si="3"/>
        <v>1</v>
      </c>
      <c r="D22" s="41"/>
      <c r="E22" s="41"/>
      <c r="F22" s="43"/>
      <c r="H22" s="77"/>
      <c r="I22" s="74">
        <f t="shared" si="0"/>
        <v>0</v>
      </c>
      <c r="J22" s="74">
        <f t="shared" si="1"/>
        <v>0</v>
      </c>
      <c r="K22" s="75">
        <f t="shared" si="2"/>
        <v>0</v>
      </c>
    </row>
    <row r="23" spans="1:17" x14ac:dyDescent="0.25">
      <c r="A23" s="42">
        <v>15</v>
      </c>
      <c r="B23" s="71"/>
      <c r="C23" s="41">
        <f t="shared" si="3"/>
        <v>1</v>
      </c>
      <c r="D23" s="41"/>
      <c r="E23" s="41"/>
      <c r="F23" s="43"/>
      <c r="H23" s="77"/>
      <c r="I23" s="74">
        <f t="shared" si="0"/>
        <v>0</v>
      </c>
      <c r="J23" s="74">
        <f t="shared" si="1"/>
        <v>0</v>
      </c>
      <c r="K23" s="75">
        <f t="shared" si="2"/>
        <v>0</v>
      </c>
    </row>
    <row r="24" spans="1:17" x14ac:dyDescent="0.25">
      <c r="A24" s="42">
        <v>16</v>
      </c>
      <c r="B24" s="71"/>
      <c r="C24" s="41">
        <f t="shared" si="3"/>
        <v>1</v>
      </c>
      <c r="D24" s="41"/>
      <c r="E24" s="41"/>
      <c r="F24" s="43"/>
      <c r="H24" s="77"/>
      <c r="I24" s="74">
        <f t="shared" si="0"/>
        <v>0</v>
      </c>
      <c r="J24" s="74">
        <f t="shared" si="1"/>
        <v>0</v>
      </c>
      <c r="K24" s="75">
        <f t="shared" si="2"/>
        <v>0</v>
      </c>
    </row>
    <row r="25" spans="1:17" x14ac:dyDescent="0.25">
      <c r="A25" s="42">
        <v>17</v>
      </c>
      <c r="B25" s="71"/>
      <c r="C25" s="41">
        <f t="shared" si="3"/>
        <v>1</v>
      </c>
      <c r="D25" s="41"/>
      <c r="E25" s="41"/>
      <c r="F25" s="43"/>
      <c r="H25" s="77"/>
      <c r="I25" s="74">
        <f t="shared" si="0"/>
        <v>0</v>
      </c>
      <c r="J25" s="74">
        <f t="shared" si="1"/>
        <v>0</v>
      </c>
      <c r="K25" s="75">
        <f t="shared" si="2"/>
        <v>0</v>
      </c>
    </row>
    <row r="26" spans="1:17" x14ac:dyDescent="0.25">
      <c r="A26" s="42">
        <v>18</v>
      </c>
      <c r="B26" s="71"/>
      <c r="C26" s="41">
        <f t="shared" si="3"/>
        <v>1</v>
      </c>
      <c r="D26" s="41"/>
      <c r="E26" s="41"/>
      <c r="F26" s="43"/>
      <c r="H26" s="77"/>
      <c r="I26" s="74">
        <f t="shared" si="0"/>
        <v>0</v>
      </c>
      <c r="J26" s="74">
        <f t="shared" si="1"/>
        <v>0</v>
      </c>
      <c r="K26" s="75">
        <f t="shared" si="2"/>
        <v>0</v>
      </c>
    </row>
    <row r="27" spans="1:17" x14ac:dyDescent="0.25">
      <c r="A27" s="42">
        <v>19</v>
      </c>
      <c r="B27" s="71"/>
      <c r="C27" s="41">
        <f t="shared" si="3"/>
        <v>1</v>
      </c>
      <c r="D27" s="41"/>
      <c r="E27" s="41"/>
      <c r="F27" s="43"/>
      <c r="H27" s="77"/>
      <c r="I27" s="74">
        <f t="shared" si="0"/>
        <v>0</v>
      </c>
      <c r="J27" s="74">
        <f t="shared" si="1"/>
        <v>0</v>
      </c>
      <c r="K27" s="75">
        <f t="shared" si="2"/>
        <v>0</v>
      </c>
    </row>
    <row r="28" spans="1:17" x14ac:dyDescent="0.25">
      <c r="A28" s="42">
        <v>20</v>
      </c>
      <c r="B28" s="71"/>
      <c r="C28" s="41">
        <f t="shared" si="3"/>
        <v>1</v>
      </c>
      <c r="D28" s="41"/>
      <c r="E28" s="41"/>
      <c r="F28" s="43"/>
      <c r="H28" s="77"/>
      <c r="I28" s="74">
        <f t="shared" si="0"/>
        <v>0</v>
      </c>
      <c r="J28" s="74">
        <f t="shared" si="1"/>
        <v>0</v>
      </c>
      <c r="K28" s="75">
        <f t="shared" si="2"/>
        <v>0</v>
      </c>
    </row>
    <row r="29" spans="1:17" x14ac:dyDescent="0.25">
      <c r="A29" s="42">
        <v>21</v>
      </c>
      <c r="B29" s="71"/>
      <c r="C29" s="41">
        <f t="shared" si="3"/>
        <v>1</v>
      </c>
      <c r="D29" s="41"/>
      <c r="E29" s="41"/>
      <c r="F29" s="43"/>
      <c r="H29" s="77"/>
      <c r="I29" s="74">
        <f t="shared" si="0"/>
        <v>0</v>
      </c>
      <c r="J29" s="74">
        <f t="shared" si="1"/>
        <v>0</v>
      </c>
      <c r="K29" s="75">
        <f t="shared" si="2"/>
        <v>0</v>
      </c>
    </row>
    <row r="30" spans="1:17" x14ac:dyDescent="0.25">
      <c r="A30" s="42">
        <v>22</v>
      </c>
      <c r="B30" s="71"/>
      <c r="C30" s="41">
        <f t="shared" si="3"/>
        <v>1</v>
      </c>
      <c r="D30" s="41"/>
      <c r="E30" s="41"/>
      <c r="F30" s="43"/>
      <c r="H30" s="77"/>
      <c r="I30" s="74">
        <f t="shared" si="0"/>
        <v>0</v>
      </c>
      <c r="J30" s="74">
        <f t="shared" si="1"/>
        <v>0</v>
      </c>
      <c r="K30" s="75">
        <f t="shared" si="2"/>
        <v>0</v>
      </c>
    </row>
    <row r="31" spans="1:17" x14ac:dyDescent="0.25">
      <c r="A31" s="42">
        <v>23</v>
      </c>
      <c r="B31" s="71"/>
      <c r="C31" s="41">
        <f t="shared" si="3"/>
        <v>1</v>
      </c>
      <c r="D31" s="41"/>
      <c r="E31" s="41"/>
      <c r="F31" s="43"/>
      <c r="H31" s="77"/>
      <c r="I31" s="74">
        <f t="shared" si="0"/>
        <v>0</v>
      </c>
      <c r="J31" s="74">
        <f t="shared" si="1"/>
        <v>0</v>
      </c>
      <c r="K31" s="75">
        <f t="shared" si="2"/>
        <v>0</v>
      </c>
    </row>
    <row r="32" spans="1:17" x14ac:dyDescent="0.25">
      <c r="A32" s="42">
        <v>24</v>
      </c>
      <c r="B32" s="71"/>
      <c r="C32" s="41">
        <f t="shared" si="3"/>
        <v>1</v>
      </c>
      <c r="D32" s="41"/>
      <c r="E32" s="41"/>
      <c r="F32" s="43"/>
      <c r="H32" s="77"/>
      <c r="I32" s="74">
        <f t="shared" si="0"/>
        <v>0</v>
      </c>
      <c r="J32" s="74">
        <f t="shared" si="1"/>
        <v>0</v>
      </c>
      <c r="K32" s="75">
        <f t="shared" si="2"/>
        <v>0</v>
      </c>
    </row>
    <row r="33" spans="1:11" x14ac:dyDescent="0.25">
      <c r="A33" s="42">
        <v>25</v>
      </c>
      <c r="B33" s="71"/>
      <c r="C33" s="41">
        <f t="shared" si="3"/>
        <v>1</v>
      </c>
      <c r="D33" s="41"/>
      <c r="E33" s="41"/>
      <c r="F33" s="43"/>
      <c r="H33" s="77"/>
      <c r="I33" s="74">
        <f t="shared" si="0"/>
        <v>0</v>
      </c>
      <c r="J33" s="74">
        <f t="shared" si="1"/>
        <v>0</v>
      </c>
      <c r="K33" s="75">
        <f t="shared" si="2"/>
        <v>0</v>
      </c>
    </row>
    <row r="34" spans="1:11" x14ac:dyDescent="0.25">
      <c r="A34" s="42">
        <v>26</v>
      </c>
      <c r="B34" s="71"/>
      <c r="C34" s="41">
        <f t="shared" si="3"/>
        <v>1</v>
      </c>
      <c r="D34" s="41"/>
      <c r="E34" s="41"/>
      <c r="F34" s="43"/>
      <c r="H34" s="77"/>
      <c r="I34" s="74">
        <f>SUMIF($D$9:$D$208,H34,$E$9:$E$208)</f>
        <v>0</v>
      </c>
      <c r="J34" s="74">
        <f t="shared" si="1"/>
        <v>0</v>
      </c>
      <c r="K34" s="75">
        <f t="shared" si="2"/>
        <v>0</v>
      </c>
    </row>
    <row r="35" spans="1:11" x14ac:dyDescent="0.25">
      <c r="A35" s="42">
        <v>27</v>
      </c>
      <c r="B35" s="71"/>
      <c r="C35" s="41">
        <f t="shared" si="3"/>
        <v>1</v>
      </c>
      <c r="D35" s="41"/>
      <c r="E35" s="41"/>
      <c r="F35" s="43"/>
      <c r="H35" s="77"/>
      <c r="I35" s="74">
        <f t="shared" si="0"/>
        <v>0</v>
      </c>
      <c r="J35" s="74">
        <f t="shared" si="1"/>
        <v>0</v>
      </c>
      <c r="K35" s="75">
        <f t="shared" si="2"/>
        <v>0</v>
      </c>
    </row>
    <row r="36" spans="1:11" x14ac:dyDescent="0.25">
      <c r="A36" s="42">
        <v>28</v>
      </c>
      <c r="B36" s="71"/>
      <c r="C36" s="41">
        <f t="shared" si="3"/>
        <v>1</v>
      </c>
      <c r="D36" s="41"/>
      <c r="E36" s="41"/>
      <c r="F36" s="43"/>
      <c r="H36" s="77"/>
      <c r="I36" s="74">
        <f t="shared" si="0"/>
        <v>0</v>
      </c>
      <c r="J36" s="74">
        <f t="shared" si="1"/>
        <v>0</v>
      </c>
      <c r="K36" s="75">
        <f t="shared" si="2"/>
        <v>0</v>
      </c>
    </row>
    <row r="37" spans="1:11" x14ac:dyDescent="0.25">
      <c r="A37" s="42">
        <v>29</v>
      </c>
      <c r="B37" s="71"/>
      <c r="C37" s="41">
        <f t="shared" si="3"/>
        <v>1</v>
      </c>
      <c r="D37" s="41"/>
      <c r="E37" s="41"/>
      <c r="F37" s="43"/>
      <c r="H37" s="77"/>
      <c r="I37" s="74">
        <f t="shared" si="0"/>
        <v>0</v>
      </c>
      <c r="J37" s="74">
        <f t="shared" si="1"/>
        <v>0</v>
      </c>
      <c r="K37" s="75">
        <f t="shared" si="2"/>
        <v>0</v>
      </c>
    </row>
    <row r="38" spans="1:11" x14ac:dyDescent="0.25">
      <c r="A38" s="42">
        <v>30</v>
      </c>
      <c r="B38" s="71"/>
      <c r="C38" s="41">
        <f t="shared" si="3"/>
        <v>1</v>
      </c>
      <c r="D38" s="41"/>
      <c r="E38" s="41"/>
      <c r="F38" s="43"/>
      <c r="H38" s="77"/>
      <c r="I38" s="74">
        <f t="shared" si="0"/>
        <v>0</v>
      </c>
      <c r="J38" s="74">
        <f t="shared" si="1"/>
        <v>0</v>
      </c>
      <c r="K38" s="75">
        <f t="shared" si="2"/>
        <v>0</v>
      </c>
    </row>
    <row r="39" spans="1:11" x14ac:dyDescent="0.25">
      <c r="A39" s="42">
        <v>31</v>
      </c>
      <c r="B39" s="71"/>
      <c r="C39" s="41">
        <f t="shared" si="3"/>
        <v>1</v>
      </c>
      <c r="D39" s="41"/>
      <c r="E39" s="41"/>
      <c r="F39" s="43"/>
      <c r="H39" s="77"/>
      <c r="I39" s="74">
        <f t="shared" si="0"/>
        <v>0</v>
      </c>
      <c r="J39" s="74">
        <f t="shared" si="1"/>
        <v>0</v>
      </c>
      <c r="K39" s="75">
        <f t="shared" si="2"/>
        <v>0</v>
      </c>
    </row>
    <row r="40" spans="1:11" x14ac:dyDescent="0.25">
      <c r="A40" s="42">
        <v>32</v>
      </c>
      <c r="B40" s="71"/>
      <c r="C40" s="41">
        <f t="shared" si="3"/>
        <v>1</v>
      </c>
      <c r="D40" s="41"/>
      <c r="E40" s="41"/>
      <c r="F40" s="43"/>
      <c r="H40" s="77"/>
      <c r="I40" s="74">
        <f t="shared" si="0"/>
        <v>0</v>
      </c>
      <c r="J40" s="74">
        <f t="shared" si="1"/>
        <v>0</v>
      </c>
      <c r="K40" s="75">
        <f t="shared" si="2"/>
        <v>0</v>
      </c>
    </row>
    <row r="41" spans="1:11" x14ac:dyDescent="0.25">
      <c r="A41" s="42">
        <v>33</v>
      </c>
      <c r="B41" s="71"/>
      <c r="C41" s="41">
        <f t="shared" si="3"/>
        <v>1</v>
      </c>
      <c r="D41" s="41"/>
      <c r="E41" s="41"/>
      <c r="F41" s="43"/>
      <c r="H41" s="77"/>
      <c r="I41" s="74">
        <f t="shared" si="0"/>
        <v>0</v>
      </c>
      <c r="J41" s="74">
        <f t="shared" si="1"/>
        <v>0</v>
      </c>
      <c r="K41" s="75">
        <f t="shared" si="2"/>
        <v>0</v>
      </c>
    </row>
    <row r="42" spans="1:11" x14ac:dyDescent="0.25">
      <c r="A42" s="42">
        <v>34</v>
      </c>
      <c r="B42" s="71"/>
      <c r="C42" s="41">
        <f t="shared" si="3"/>
        <v>1</v>
      </c>
      <c r="D42" s="41"/>
      <c r="E42" s="41"/>
      <c r="F42" s="43"/>
      <c r="H42" s="77"/>
      <c r="I42" s="74">
        <f t="shared" si="0"/>
        <v>0</v>
      </c>
      <c r="J42" s="74">
        <f t="shared" si="1"/>
        <v>0</v>
      </c>
      <c r="K42" s="75">
        <f t="shared" si="2"/>
        <v>0</v>
      </c>
    </row>
    <row r="43" spans="1:11" x14ac:dyDescent="0.25">
      <c r="A43" s="42">
        <v>35</v>
      </c>
      <c r="B43" s="71"/>
      <c r="C43" s="41">
        <f t="shared" si="3"/>
        <v>1</v>
      </c>
      <c r="D43" s="41"/>
      <c r="E43" s="41"/>
      <c r="F43" s="43"/>
      <c r="H43" s="77"/>
      <c r="I43" s="74">
        <f t="shared" si="0"/>
        <v>0</v>
      </c>
      <c r="J43" s="74">
        <f t="shared" si="1"/>
        <v>0</v>
      </c>
      <c r="K43" s="75">
        <f t="shared" si="2"/>
        <v>0</v>
      </c>
    </row>
    <row r="44" spans="1:11" x14ac:dyDescent="0.25">
      <c r="A44" s="42">
        <v>36</v>
      </c>
      <c r="B44" s="71"/>
      <c r="C44" s="41">
        <f t="shared" si="3"/>
        <v>1</v>
      </c>
      <c r="D44" s="41"/>
      <c r="E44" s="41"/>
      <c r="F44" s="43"/>
      <c r="H44" s="77"/>
      <c r="I44" s="74">
        <f t="shared" si="0"/>
        <v>0</v>
      </c>
      <c r="J44" s="74">
        <f t="shared" si="1"/>
        <v>0</v>
      </c>
      <c r="K44" s="75">
        <f t="shared" si="2"/>
        <v>0</v>
      </c>
    </row>
    <row r="45" spans="1:11" x14ac:dyDescent="0.25">
      <c r="A45" s="42">
        <v>37</v>
      </c>
      <c r="B45" s="71"/>
      <c r="C45" s="41">
        <f t="shared" si="3"/>
        <v>1</v>
      </c>
      <c r="D45" s="41"/>
      <c r="E45" s="41"/>
      <c r="F45" s="43"/>
      <c r="H45" s="77"/>
      <c r="I45" s="74">
        <f t="shared" si="0"/>
        <v>0</v>
      </c>
      <c r="J45" s="74">
        <f t="shared" si="1"/>
        <v>0</v>
      </c>
      <c r="K45" s="75">
        <f t="shared" si="2"/>
        <v>0</v>
      </c>
    </row>
    <row r="46" spans="1:11" x14ac:dyDescent="0.25">
      <c r="A46" s="42">
        <v>38</v>
      </c>
      <c r="B46" s="71"/>
      <c r="C46" s="41">
        <f t="shared" si="3"/>
        <v>1</v>
      </c>
      <c r="D46" s="41"/>
      <c r="E46" s="41"/>
      <c r="F46" s="43"/>
      <c r="H46" s="77"/>
      <c r="I46" s="74">
        <f t="shared" si="0"/>
        <v>0</v>
      </c>
      <c r="J46" s="74">
        <f t="shared" si="1"/>
        <v>0</v>
      </c>
      <c r="K46" s="75">
        <f t="shared" si="2"/>
        <v>0</v>
      </c>
    </row>
    <row r="47" spans="1:11" x14ac:dyDescent="0.25">
      <c r="A47" s="42">
        <v>39</v>
      </c>
      <c r="B47" s="71"/>
      <c r="C47" s="41">
        <f t="shared" si="3"/>
        <v>1</v>
      </c>
      <c r="D47" s="41"/>
      <c r="E47" s="41"/>
      <c r="F47" s="43"/>
      <c r="H47" s="77"/>
      <c r="I47" s="74">
        <f t="shared" si="0"/>
        <v>0</v>
      </c>
      <c r="J47" s="74">
        <f t="shared" si="1"/>
        <v>0</v>
      </c>
      <c r="K47" s="75">
        <f t="shared" si="2"/>
        <v>0</v>
      </c>
    </row>
    <row r="48" spans="1:11" x14ac:dyDescent="0.25">
      <c r="A48" s="42">
        <v>40</v>
      </c>
      <c r="B48" s="71"/>
      <c r="C48" s="41">
        <f t="shared" si="3"/>
        <v>1</v>
      </c>
      <c r="D48" s="41"/>
      <c r="E48" s="41"/>
      <c r="F48" s="43"/>
      <c r="H48" s="77"/>
      <c r="I48" s="74">
        <f t="shared" si="0"/>
        <v>0</v>
      </c>
      <c r="J48" s="74">
        <f t="shared" si="1"/>
        <v>0</v>
      </c>
      <c r="K48" s="75">
        <f t="shared" si="2"/>
        <v>0</v>
      </c>
    </row>
    <row r="49" spans="1:11" x14ac:dyDescent="0.25">
      <c r="A49" s="42">
        <v>41</v>
      </c>
      <c r="B49" s="71"/>
      <c r="C49" s="41">
        <f t="shared" si="3"/>
        <v>1</v>
      </c>
      <c r="D49" s="41"/>
      <c r="E49" s="41"/>
      <c r="F49" s="43"/>
      <c r="H49" s="77"/>
      <c r="I49" s="74">
        <f>SUMIF($D$9:$D$208,H49,$E$9:$E$208)</f>
        <v>0</v>
      </c>
      <c r="J49" s="74">
        <f t="shared" si="1"/>
        <v>0</v>
      </c>
      <c r="K49" s="75">
        <f t="shared" si="2"/>
        <v>0</v>
      </c>
    </row>
    <row r="50" spans="1:11" x14ac:dyDescent="0.25">
      <c r="A50" s="42">
        <v>42</v>
      </c>
      <c r="B50" s="71"/>
      <c r="C50" s="41">
        <f t="shared" si="3"/>
        <v>1</v>
      </c>
      <c r="D50" s="41"/>
      <c r="E50" s="41"/>
      <c r="F50" s="43"/>
      <c r="H50" s="77"/>
      <c r="I50" s="74">
        <f t="shared" si="0"/>
        <v>0</v>
      </c>
      <c r="J50" s="74">
        <f t="shared" si="1"/>
        <v>0</v>
      </c>
      <c r="K50" s="75">
        <f t="shared" si="2"/>
        <v>0</v>
      </c>
    </row>
    <row r="51" spans="1:11" x14ac:dyDescent="0.25">
      <c r="A51" s="42">
        <v>43</v>
      </c>
      <c r="B51" s="71"/>
      <c r="C51" s="41">
        <f t="shared" si="3"/>
        <v>1</v>
      </c>
      <c r="D51" s="41"/>
      <c r="E51" s="41"/>
      <c r="F51" s="43"/>
      <c r="H51" s="77"/>
      <c r="I51" s="74">
        <f t="shared" si="0"/>
        <v>0</v>
      </c>
      <c r="J51" s="74">
        <f t="shared" si="1"/>
        <v>0</v>
      </c>
      <c r="K51" s="75">
        <f t="shared" si="2"/>
        <v>0</v>
      </c>
    </row>
    <row r="52" spans="1:11" x14ac:dyDescent="0.25">
      <c r="A52" s="42">
        <v>44</v>
      </c>
      <c r="B52" s="71"/>
      <c r="C52" s="41">
        <f t="shared" si="3"/>
        <v>1</v>
      </c>
      <c r="D52" s="41"/>
      <c r="E52" s="41"/>
      <c r="F52" s="43"/>
      <c r="H52" s="77"/>
      <c r="I52" s="74">
        <f t="shared" si="0"/>
        <v>0</v>
      </c>
      <c r="J52" s="74">
        <f t="shared" si="1"/>
        <v>0</v>
      </c>
      <c r="K52" s="75">
        <f t="shared" si="2"/>
        <v>0</v>
      </c>
    </row>
    <row r="53" spans="1:11" x14ac:dyDescent="0.25">
      <c r="A53" s="42">
        <v>45</v>
      </c>
      <c r="B53" s="71"/>
      <c r="C53" s="41">
        <f t="shared" si="3"/>
        <v>1</v>
      </c>
      <c r="D53" s="41"/>
      <c r="E53" s="41"/>
      <c r="F53" s="43"/>
      <c r="H53" s="77"/>
      <c r="I53" s="74">
        <f t="shared" si="0"/>
        <v>0</v>
      </c>
      <c r="J53" s="74">
        <f t="shared" si="1"/>
        <v>0</v>
      </c>
      <c r="K53" s="75">
        <f t="shared" si="2"/>
        <v>0</v>
      </c>
    </row>
    <row r="54" spans="1:11" x14ac:dyDescent="0.25">
      <c r="A54" s="42">
        <v>46</v>
      </c>
      <c r="B54" s="71"/>
      <c r="C54" s="41">
        <f t="shared" si="3"/>
        <v>1</v>
      </c>
      <c r="D54" s="41"/>
      <c r="E54" s="41"/>
      <c r="F54" s="43"/>
      <c r="H54" s="77"/>
      <c r="I54" s="74">
        <f t="shared" si="0"/>
        <v>0</v>
      </c>
      <c r="J54" s="74">
        <f t="shared" si="1"/>
        <v>0</v>
      </c>
      <c r="K54" s="75">
        <f t="shared" si="2"/>
        <v>0</v>
      </c>
    </row>
    <row r="55" spans="1:11" x14ac:dyDescent="0.25">
      <c r="A55" s="42">
        <v>47</v>
      </c>
      <c r="B55" s="71"/>
      <c r="C55" s="41">
        <f t="shared" si="3"/>
        <v>1</v>
      </c>
      <c r="D55" s="41"/>
      <c r="E55" s="41"/>
      <c r="F55" s="43"/>
      <c r="H55" s="77"/>
      <c r="I55" s="74">
        <f t="shared" si="0"/>
        <v>0</v>
      </c>
      <c r="J55" s="74">
        <f t="shared" si="1"/>
        <v>0</v>
      </c>
      <c r="K55" s="75">
        <f t="shared" si="2"/>
        <v>0</v>
      </c>
    </row>
    <row r="56" spans="1:11" x14ac:dyDescent="0.25">
      <c r="A56" s="42">
        <v>48</v>
      </c>
      <c r="B56" s="71"/>
      <c r="C56" s="41">
        <f t="shared" si="3"/>
        <v>1</v>
      </c>
      <c r="D56" s="41"/>
      <c r="E56" s="41"/>
      <c r="F56" s="43"/>
      <c r="H56" s="77"/>
      <c r="I56" s="74">
        <f t="shared" si="0"/>
        <v>0</v>
      </c>
      <c r="J56" s="74">
        <f t="shared" si="1"/>
        <v>0</v>
      </c>
      <c r="K56" s="75">
        <f t="shared" si="2"/>
        <v>0</v>
      </c>
    </row>
    <row r="57" spans="1:11" x14ac:dyDescent="0.25">
      <c r="A57" s="42">
        <v>49</v>
      </c>
      <c r="B57" s="71"/>
      <c r="C57" s="41">
        <f t="shared" si="3"/>
        <v>1</v>
      </c>
      <c r="D57" s="41"/>
      <c r="E57" s="41"/>
      <c r="F57" s="43"/>
      <c r="H57" s="77"/>
      <c r="I57" s="74">
        <f t="shared" si="0"/>
        <v>0</v>
      </c>
      <c r="J57" s="74">
        <f t="shared" si="1"/>
        <v>0</v>
      </c>
      <c r="K57" s="75">
        <f t="shared" si="2"/>
        <v>0</v>
      </c>
    </row>
    <row r="58" spans="1:11" x14ac:dyDescent="0.25">
      <c r="A58" s="42">
        <v>50</v>
      </c>
      <c r="B58" s="71"/>
      <c r="C58" s="41">
        <f t="shared" si="3"/>
        <v>1</v>
      </c>
      <c r="D58" s="41"/>
      <c r="E58" s="41"/>
      <c r="F58" s="43"/>
      <c r="H58" s="77"/>
      <c r="I58" s="74">
        <f t="shared" si="0"/>
        <v>0</v>
      </c>
      <c r="J58" s="74">
        <f t="shared" si="1"/>
        <v>0</v>
      </c>
      <c r="K58" s="75">
        <f t="shared" si="2"/>
        <v>0</v>
      </c>
    </row>
    <row r="59" spans="1:11" x14ac:dyDescent="0.25">
      <c r="A59" s="42">
        <v>51</v>
      </c>
      <c r="B59" s="71"/>
      <c r="C59" s="41">
        <f t="shared" si="3"/>
        <v>1</v>
      </c>
      <c r="D59" s="41"/>
      <c r="E59" s="41"/>
      <c r="F59" s="43"/>
      <c r="H59" s="77"/>
      <c r="I59" s="74">
        <f t="shared" si="0"/>
        <v>0</v>
      </c>
      <c r="J59" s="74">
        <f t="shared" si="1"/>
        <v>0</v>
      </c>
      <c r="K59" s="75">
        <f t="shared" si="2"/>
        <v>0</v>
      </c>
    </row>
    <row r="60" spans="1:11" x14ac:dyDescent="0.25">
      <c r="A60" s="42">
        <v>52</v>
      </c>
      <c r="B60" s="71"/>
      <c r="C60" s="41">
        <f t="shared" si="3"/>
        <v>1</v>
      </c>
      <c r="D60" s="41"/>
      <c r="E60" s="41"/>
      <c r="F60" s="43"/>
      <c r="H60" s="77"/>
      <c r="I60" s="74">
        <f t="shared" si="0"/>
        <v>0</v>
      </c>
      <c r="J60" s="74">
        <f t="shared" si="1"/>
        <v>0</v>
      </c>
      <c r="K60" s="75">
        <f t="shared" si="2"/>
        <v>0</v>
      </c>
    </row>
    <row r="61" spans="1:11" ht="15.75" thickBot="1" x14ac:dyDescent="0.3">
      <c r="A61" s="42">
        <v>53</v>
      </c>
      <c r="B61" s="71"/>
      <c r="C61" s="41">
        <f t="shared" si="3"/>
        <v>1</v>
      </c>
      <c r="D61" s="41"/>
      <c r="E61" s="41"/>
      <c r="F61" s="43"/>
      <c r="H61" s="78"/>
      <c r="I61" s="74">
        <f t="shared" si="0"/>
        <v>0</v>
      </c>
      <c r="J61" s="74">
        <f t="shared" si="1"/>
        <v>0</v>
      </c>
      <c r="K61" s="75">
        <f t="shared" si="2"/>
        <v>0</v>
      </c>
    </row>
    <row r="62" spans="1:11" x14ac:dyDescent="0.25">
      <c r="A62" s="42">
        <v>54</v>
      </c>
      <c r="B62" s="71"/>
      <c r="C62" s="41">
        <f t="shared" si="3"/>
        <v>1</v>
      </c>
      <c r="D62" s="41"/>
      <c r="E62" s="41"/>
      <c r="F62" s="43"/>
    </row>
    <row r="63" spans="1:11" x14ac:dyDescent="0.25">
      <c r="A63" s="42">
        <v>55</v>
      </c>
      <c r="B63" s="71"/>
      <c r="C63" s="41">
        <f t="shared" si="3"/>
        <v>1</v>
      </c>
      <c r="D63" s="41"/>
      <c r="E63" s="41"/>
      <c r="F63" s="43"/>
    </row>
    <row r="64" spans="1:11" x14ac:dyDescent="0.25">
      <c r="A64" s="42">
        <v>56</v>
      </c>
      <c r="B64" s="71"/>
      <c r="C64" s="41">
        <f t="shared" si="3"/>
        <v>1</v>
      </c>
      <c r="D64" s="41"/>
      <c r="E64" s="41"/>
      <c r="F64" s="43"/>
    </row>
    <row r="65" spans="1:6" x14ac:dyDescent="0.25">
      <c r="A65" s="42">
        <v>57</v>
      </c>
      <c r="B65" s="71"/>
      <c r="C65" s="41">
        <f t="shared" si="3"/>
        <v>1</v>
      </c>
      <c r="D65" s="41"/>
      <c r="E65" s="41"/>
      <c r="F65" s="43"/>
    </row>
    <row r="66" spans="1:6" x14ac:dyDescent="0.25">
      <c r="A66" s="42">
        <v>58</v>
      </c>
      <c r="B66" s="71"/>
      <c r="C66" s="41">
        <f t="shared" si="3"/>
        <v>1</v>
      </c>
      <c r="D66" s="41"/>
      <c r="E66" s="41"/>
      <c r="F66" s="43"/>
    </row>
    <row r="67" spans="1:6" x14ac:dyDescent="0.25">
      <c r="A67" s="42">
        <v>59</v>
      </c>
      <c r="B67" s="71"/>
      <c r="C67" s="41">
        <f t="shared" si="3"/>
        <v>1</v>
      </c>
      <c r="D67" s="41"/>
      <c r="E67" s="41"/>
      <c r="F67" s="43"/>
    </row>
    <row r="68" spans="1:6" x14ac:dyDescent="0.25">
      <c r="A68" s="42">
        <v>60</v>
      </c>
      <c r="B68" s="71"/>
      <c r="C68" s="41">
        <f t="shared" si="3"/>
        <v>1</v>
      </c>
      <c r="D68" s="41"/>
      <c r="E68" s="41"/>
      <c r="F68" s="43"/>
    </row>
    <row r="69" spans="1:6" x14ac:dyDescent="0.25">
      <c r="A69" s="42">
        <v>61</v>
      </c>
      <c r="B69" s="71"/>
      <c r="C69" s="41">
        <f t="shared" si="3"/>
        <v>1</v>
      </c>
      <c r="D69" s="41"/>
      <c r="E69" s="41"/>
      <c r="F69" s="43"/>
    </row>
    <row r="70" spans="1:6" x14ac:dyDescent="0.25">
      <c r="A70" s="42">
        <v>62</v>
      </c>
      <c r="B70" s="71"/>
      <c r="C70" s="41">
        <f t="shared" si="3"/>
        <v>1</v>
      </c>
      <c r="D70" s="41"/>
      <c r="E70" s="41"/>
      <c r="F70" s="43"/>
    </row>
    <row r="71" spans="1:6" x14ac:dyDescent="0.25">
      <c r="A71" s="42">
        <v>63</v>
      </c>
      <c r="B71" s="71"/>
      <c r="C71" s="41">
        <f t="shared" si="3"/>
        <v>1</v>
      </c>
      <c r="D71" s="41"/>
      <c r="E71" s="41"/>
      <c r="F71" s="43"/>
    </row>
    <row r="72" spans="1:6" x14ac:dyDescent="0.25">
      <c r="A72" s="42">
        <v>64</v>
      </c>
      <c r="B72" s="71"/>
      <c r="C72" s="41">
        <f t="shared" si="3"/>
        <v>1</v>
      </c>
      <c r="D72" s="41"/>
      <c r="E72" s="41"/>
      <c r="F72" s="43"/>
    </row>
    <row r="73" spans="1:6" x14ac:dyDescent="0.25">
      <c r="A73" s="42">
        <v>65</v>
      </c>
      <c r="B73" s="71"/>
      <c r="C73" s="41">
        <f t="shared" si="3"/>
        <v>1</v>
      </c>
      <c r="D73" s="41"/>
      <c r="E73" s="41"/>
      <c r="F73" s="43"/>
    </row>
    <row r="74" spans="1:6" x14ac:dyDescent="0.25">
      <c r="A74" s="42">
        <v>66</v>
      </c>
      <c r="B74" s="71"/>
      <c r="C74" s="41">
        <f t="shared" ref="C74:C137" si="7">MONTH(B74)</f>
        <v>1</v>
      </c>
      <c r="D74" s="41"/>
      <c r="E74" s="41"/>
      <c r="F74" s="43"/>
    </row>
    <row r="75" spans="1:6" x14ac:dyDescent="0.25">
      <c r="A75" s="42">
        <v>67</v>
      </c>
      <c r="B75" s="71"/>
      <c r="C75" s="41">
        <f t="shared" si="7"/>
        <v>1</v>
      </c>
      <c r="D75" s="41"/>
      <c r="E75" s="41"/>
      <c r="F75" s="43"/>
    </row>
    <row r="76" spans="1:6" x14ac:dyDescent="0.25">
      <c r="A76" s="42">
        <v>68</v>
      </c>
      <c r="B76" s="71"/>
      <c r="C76" s="41">
        <f t="shared" si="7"/>
        <v>1</v>
      </c>
      <c r="D76" s="41"/>
      <c r="E76" s="41"/>
      <c r="F76" s="43"/>
    </row>
    <row r="77" spans="1:6" x14ac:dyDescent="0.25">
      <c r="A77" s="42">
        <v>69</v>
      </c>
      <c r="B77" s="71"/>
      <c r="C77" s="41">
        <f t="shared" si="7"/>
        <v>1</v>
      </c>
      <c r="D77" s="41"/>
      <c r="E77" s="41"/>
      <c r="F77" s="43"/>
    </row>
    <row r="78" spans="1:6" x14ac:dyDescent="0.25">
      <c r="A78" s="42">
        <v>70</v>
      </c>
      <c r="B78" s="71"/>
      <c r="C78" s="41">
        <f t="shared" si="7"/>
        <v>1</v>
      </c>
      <c r="D78" s="41"/>
      <c r="E78" s="41"/>
      <c r="F78" s="43"/>
    </row>
    <row r="79" spans="1:6" x14ac:dyDescent="0.25">
      <c r="A79" s="42">
        <v>71</v>
      </c>
      <c r="B79" s="71"/>
      <c r="C79" s="41">
        <f t="shared" si="7"/>
        <v>1</v>
      </c>
      <c r="D79" s="41"/>
      <c r="E79" s="41"/>
      <c r="F79" s="43"/>
    </row>
    <row r="80" spans="1:6" x14ac:dyDescent="0.25">
      <c r="A80" s="42">
        <v>72</v>
      </c>
      <c r="B80" s="71"/>
      <c r="C80" s="41">
        <f t="shared" si="7"/>
        <v>1</v>
      </c>
      <c r="D80" s="41"/>
      <c r="E80" s="41"/>
      <c r="F80" s="43"/>
    </row>
    <row r="81" spans="1:6" x14ac:dyDescent="0.25">
      <c r="A81" s="42">
        <v>73</v>
      </c>
      <c r="B81" s="71"/>
      <c r="C81" s="41">
        <f t="shared" si="7"/>
        <v>1</v>
      </c>
      <c r="D81" s="41"/>
      <c r="E81" s="41"/>
      <c r="F81" s="43"/>
    </row>
    <row r="82" spans="1:6" x14ac:dyDescent="0.25">
      <c r="A82" s="42">
        <v>74</v>
      </c>
      <c r="B82" s="71"/>
      <c r="C82" s="41">
        <f t="shared" si="7"/>
        <v>1</v>
      </c>
      <c r="D82" s="41"/>
      <c r="E82" s="41"/>
      <c r="F82" s="43"/>
    </row>
    <row r="83" spans="1:6" x14ac:dyDescent="0.25">
      <c r="A83" s="42">
        <v>75</v>
      </c>
      <c r="B83" s="71"/>
      <c r="C83" s="41">
        <f t="shared" si="7"/>
        <v>1</v>
      </c>
      <c r="D83" s="41"/>
      <c r="E83" s="41"/>
      <c r="F83" s="43"/>
    </row>
    <row r="84" spans="1:6" x14ac:dyDescent="0.25">
      <c r="A84" s="42">
        <v>76</v>
      </c>
      <c r="B84" s="71"/>
      <c r="C84" s="41">
        <f t="shared" si="7"/>
        <v>1</v>
      </c>
      <c r="D84" s="41"/>
      <c r="E84" s="41"/>
      <c r="F84" s="43"/>
    </row>
    <row r="85" spans="1:6" x14ac:dyDescent="0.25">
      <c r="A85" s="42">
        <v>77</v>
      </c>
      <c r="B85" s="71"/>
      <c r="C85" s="41">
        <f t="shared" si="7"/>
        <v>1</v>
      </c>
      <c r="D85" s="41"/>
      <c r="E85" s="41"/>
      <c r="F85" s="43"/>
    </row>
    <row r="86" spans="1:6" x14ac:dyDescent="0.25">
      <c r="A86" s="42">
        <v>78</v>
      </c>
      <c r="B86" s="71"/>
      <c r="C86" s="41">
        <f t="shared" si="7"/>
        <v>1</v>
      </c>
      <c r="D86" s="41"/>
      <c r="E86" s="41"/>
      <c r="F86" s="43"/>
    </row>
    <row r="87" spans="1:6" x14ac:dyDescent="0.25">
      <c r="A87" s="42">
        <v>79</v>
      </c>
      <c r="B87" s="71"/>
      <c r="C87" s="41">
        <f t="shared" si="7"/>
        <v>1</v>
      </c>
      <c r="D87" s="41"/>
      <c r="E87" s="41"/>
      <c r="F87" s="43"/>
    </row>
    <row r="88" spans="1:6" x14ac:dyDescent="0.25">
      <c r="A88" s="42">
        <v>80</v>
      </c>
      <c r="B88" s="71"/>
      <c r="C88" s="41">
        <f t="shared" si="7"/>
        <v>1</v>
      </c>
      <c r="D88" s="41"/>
      <c r="E88" s="41"/>
      <c r="F88" s="43"/>
    </row>
    <row r="89" spans="1:6" x14ac:dyDescent="0.25">
      <c r="A89" s="42">
        <v>81</v>
      </c>
      <c r="B89" s="71"/>
      <c r="C89" s="41">
        <f t="shared" si="7"/>
        <v>1</v>
      </c>
      <c r="D89" s="41"/>
      <c r="E89" s="41"/>
      <c r="F89" s="43"/>
    </row>
    <row r="90" spans="1:6" x14ac:dyDescent="0.25">
      <c r="A90" s="42">
        <v>82</v>
      </c>
      <c r="B90" s="71"/>
      <c r="C90" s="41">
        <f t="shared" si="7"/>
        <v>1</v>
      </c>
      <c r="D90" s="41"/>
      <c r="E90" s="41"/>
      <c r="F90" s="43"/>
    </row>
    <row r="91" spans="1:6" x14ac:dyDescent="0.25">
      <c r="A91" s="42">
        <v>83</v>
      </c>
      <c r="B91" s="71"/>
      <c r="C91" s="41">
        <f t="shared" si="7"/>
        <v>1</v>
      </c>
      <c r="D91" s="41"/>
      <c r="E91" s="41"/>
      <c r="F91" s="43"/>
    </row>
    <row r="92" spans="1:6" x14ac:dyDescent="0.25">
      <c r="A92" s="42">
        <v>84</v>
      </c>
      <c r="B92" s="71"/>
      <c r="C92" s="41">
        <f t="shared" si="7"/>
        <v>1</v>
      </c>
      <c r="D92" s="41"/>
      <c r="E92" s="41"/>
      <c r="F92" s="43"/>
    </row>
    <row r="93" spans="1:6" x14ac:dyDescent="0.25">
      <c r="A93" s="42">
        <v>85</v>
      </c>
      <c r="B93" s="71"/>
      <c r="C93" s="41">
        <f t="shared" si="7"/>
        <v>1</v>
      </c>
      <c r="D93" s="41"/>
      <c r="E93" s="41"/>
      <c r="F93" s="43"/>
    </row>
    <row r="94" spans="1:6" x14ac:dyDescent="0.25">
      <c r="A94" s="42">
        <v>86</v>
      </c>
      <c r="B94" s="71"/>
      <c r="C94" s="41">
        <f t="shared" si="7"/>
        <v>1</v>
      </c>
      <c r="D94" s="41"/>
      <c r="E94" s="41"/>
      <c r="F94" s="43"/>
    </row>
    <row r="95" spans="1:6" x14ac:dyDescent="0.25">
      <c r="A95" s="42">
        <v>87</v>
      </c>
      <c r="B95" s="71"/>
      <c r="C95" s="41">
        <f t="shared" si="7"/>
        <v>1</v>
      </c>
      <c r="D95" s="41"/>
      <c r="E95" s="41"/>
      <c r="F95" s="43"/>
    </row>
    <row r="96" spans="1:6" x14ac:dyDescent="0.25">
      <c r="A96" s="42">
        <v>88</v>
      </c>
      <c r="B96" s="71"/>
      <c r="C96" s="41">
        <f t="shared" si="7"/>
        <v>1</v>
      </c>
      <c r="D96" s="41"/>
      <c r="E96" s="41"/>
      <c r="F96" s="43"/>
    </row>
    <row r="97" spans="1:6" x14ac:dyDescent="0.25">
      <c r="A97" s="42">
        <v>89</v>
      </c>
      <c r="B97" s="71"/>
      <c r="C97" s="41">
        <f t="shared" si="7"/>
        <v>1</v>
      </c>
      <c r="D97" s="41"/>
      <c r="E97" s="41"/>
      <c r="F97" s="43"/>
    </row>
    <row r="98" spans="1:6" x14ac:dyDescent="0.25">
      <c r="A98" s="42">
        <v>90</v>
      </c>
      <c r="B98" s="71"/>
      <c r="C98" s="41">
        <f t="shared" si="7"/>
        <v>1</v>
      </c>
      <c r="D98" s="41"/>
      <c r="E98" s="41"/>
      <c r="F98" s="43"/>
    </row>
    <row r="99" spans="1:6" x14ac:dyDescent="0.25">
      <c r="A99" s="42">
        <v>91</v>
      </c>
      <c r="B99" s="71"/>
      <c r="C99" s="41">
        <f t="shared" si="7"/>
        <v>1</v>
      </c>
      <c r="D99" s="41"/>
      <c r="E99" s="41"/>
      <c r="F99" s="43"/>
    </row>
    <row r="100" spans="1:6" x14ac:dyDescent="0.25">
      <c r="A100" s="42">
        <v>92</v>
      </c>
      <c r="B100" s="71"/>
      <c r="C100" s="41">
        <f t="shared" si="7"/>
        <v>1</v>
      </c>
      <c r="D100" s="41"/>
      <c r="E100" s="41"/>
      <c r="F100" s="43"/>
    </row>
    <row r="101" spans="1:6" x14ac:dyDescent="0.25">
      <c r="A101" s="42">
        <v>93</v>
      </c>
      <c r="B101" s="71"/>
      <c r="C101" s="41">
        <f t="shared" si="7"/>
        <v>1</v>
      </c>
      <c r="D101" s="41"/>
      <c r="E101" s="41"/>
      <c r="F101" s="43"/>
    </row>
    <row r="102" spans="1:6" x14ac:dyDescent="0.25">
      <c r="A102" s="42">
        <v>94</v>
      </c>
      <c r="B102" s="71"/>
      <c r="C102" s="41">
        <f t="shared" si="7"/>
        <v>1</v>
      </c>
      <c r="D102" s="41"/>
      <c r="E102" s="41"/>
      <c r="F102" s="43"/>
    </row>
    <row r="103" spans="1:6" x14ac:dyDescent="0.25">
      <c r="A103" s="42">
        <v>95</v>
      </c>
      <c r="B103" s="71"/>
      <c r="C103" s="41">
        <f t="shared" si="7"/>
        <v>1</v>
      </c>
      <c r="D103" s="41"/>
      <c r="E103" s="41"/>
      <c r="F103" s="43"/>
    </row>
    <row r="104" spans="1:6" x14ac:dyDescent="0.25">
      <c r="A104" s="42">
        <v>96</v>
      </c>
      <c r="B104" s="71"/>
      <c r="C104" s="41">
        <f t="shared" si="7"/>
        <v>1</v>
      </c>
      <c r="D104" s="41"/>
      <c r="E104" s="41"/>
      <c r="F104" s="43"/>
    </row>
    <row r="105" spans="1:6" x14ac:dyDescent="0.25">
      <c r="A105" s="42">
        <v>97</v>
      </c>
      <c r="B105" s="71"/>
      <c r="C105" s="41">
        <f t="shared" si="7"/>
        <v>1</v>
      </c>
      <c r="D105" s="41"/>
      <c r="E105" s="41"/>
      <c r="F105" s="43"/>
    </row>
    <row r="106" spans="1:6" x14ac:dyDescent="0.25">
      <c r="A106" s="42">
        <v>98</v>
      </c>
      <c r="B106" s="71"/>
      <c r="C106" s="41">
        <f t="shared" si="7"/>
        <v>1</v>
      </c>
      <c r="D106" s="41"/>
      <c r="E106" s="41"/>
      <c r="F106" s="43"/>
    </row>
    <row r="107" spans="1:6" x14ac:dyDescent="0.25">
      <c r="A107" s="42">
        <v>99</v>
      </c>
      <c r="B107" s="71"/>
      <c r="C107" s="41">
        <f t="shared" si="7"/>
        <v>1</v>
      </c>
      <c r="D107" s="41"/>
      <c r="E107" s="41"/>
      <c r="F107" s="43"/>
    </row>
    <row r="108" spans="1:6" x14ac:dyDescent="0.25">
      <c r="A108" s="42">
        <v>100</v>
      </c>
      <c r="B108" s="71"/>
      <c r="C108" s="41">
        <f t="shared" si="7"/>
        <v>1</v>
      </c>
      <c r="D108" s="41"/>
      <c r="E108" s="41"/>
      <c r="F108" s="43"/>
    </row>
    <row r="109" spans="1:6" x14ac:dyDescent="0.25">
      <c r="A109" s="42">
        <v>101</v>
      </c>
      <c r="B109" s="71"/>
      <c r="C109" s="41">
        <f t="shared" si="7"/>
        <v>1</v>
      </c>
      <c r="D109" s="41"/>
      <c r="E109" s="41"/>
      <c r="F109" s="43"/>
    </row>
    <row r="110" spans="1:6" x14ac:dyDescent="0.25">
      <c r="A110" s="42">
        <v>102</v>
      </c>
      <c r="B110" s="71"/>
      <c r="C110" s="41">
        <f t="shared" si="7"/>
        <v>1</v>
      </c>
      <c r="D110" s="41"/>
      <c r="E110" s="41"/>
      <c r="F110" s="43"/>
    </row>
    <row r="111" spans="1:6" x14ac:dyDescent="0.25">
      <c r="A111" s="42">
        <v>103</v>
      </c>
      <c r="B111" s="71"/>
      <c r="C111" s="41">
        <f t="shared" si="7"/>
        <v>1</v>
      </c>
      <c r="D111" s="41"/>
      <c r="E111" s="41"/>
      <c r="F111" s="43"/>
    </row>
    <row r="112" spans="1:6" x14ac:dyDescent="0.25">
      <c r="A112" s="42">
        <v>104</v>
      </c>
      <c r="B112" s="71"/>
      <c r="C112" s="41">
        <f t="shared" si="7"/>
        <v>1</v>
      </c>
      <c r="D112" s="41"/>
      <c r="E112" s="41"/>
      <c r="F112" s="43"/>
    </row>
    <row r="113" spans="1:6" x14ac:dyDescent="0.25">
      <c r="A113" s="42">
        <v>105</v>
      </c>
      <c r="B113" s="71"/>
      <c r="C113" s="41">
        <f t="shared" si="7"/>
        <v>1</v>
      </c>
      <c r="D113" s="41"/>
      <c r="E113" s="41"/>
      <c r="F113" s="43"/>
    </row>
    <row r="114" spans="1:6" x14ac:dyDescent="0.25">
      <c r="A114" s="42">
        <v>106</v>
      </c>
      <c r="B114" s="71"/>
      <c r="C114" s="41">
        <f t="shared" si="7"/>
        <v>1</v>
      </c>
      <c r="D114" s="41"/>
      <c r="E114" s="41"/>
      <c r="F114" s="43"/>
    </row>
    <row r="115" spans="1:6" x14ac:dyDescent="0.25">
      <c r="A115" s="42">
        <v>107</v>
      </c>
      <c r="B115" s="71"/>
      <c r="C115" s="41">
        <f t="shared" si="7"/>
        <v>1</v>
      </c>
      <c r="D115" s="41"/>
      <c r="E115" s="41"/>
      <c r="F115" s="43"/>
    </row>
    <row r="116" spans="1:6" x14ac:dyDescent="0.25">
      <c r="A116" s="42">
        <v>108</v>
      </c>
      <c r="B116" s="71"/>
      <c r="C116" s="41">
        <f t="shared" si="7"/>
        <v>1</v>
      </c>
      <c r="D116" s="41"/>
      <c r="E116" s="41"/>
      <c r="F116" s="43"/>
    </row>
    <row r="117" spans="1:6" x14ac:dyDescent="0.25">
      <c r="A117" s="42">
        <v>109</v>
      </c>
      <c r="B117" s="71"/>
      <c r="C117" s="41">
        <f t="shared" si="7"/>
        <v>1</v>
      </c>
      <c r="D117" s="41"/>
      <c r="E117" s="41"/>
      <c r="F117" s="43"/>
    </row>
    <row r="118" spans="1:6" x14ac:dyDescent="0.25">
      <c r="A118" s="42">
        <v>110</v>
      </c>
      <c r="B118" s="71"/>
      <c r="C118" s="41">
        <f t="shared" si="7"/>
        <v>1</v>
      </c>
      <c r="D118" s="41"/>
      <c r="E118" s="41"/>
      <c r="F118" s="43"/>
    </row>
    <row r="119" spans="1:6" x14ac:dyDescent="0.25">
      <c r="A119" s="42">
        <v>111</v>
      </c>
      <c r="B119" s="71"/>
      <c r="C119" s="41">
        <f t="shared" si="7"/>
        <v>1</v>
      </c>
      <c r="D119" s="41"/>
      <c r="E119" s="41"/>
      <c r="F119" s="43"/>
    </row>
    <row r="120" spans="1:6" x14ac:dyDescent="0.25">
      <c r="A120" s="42">
        <v>112</v>
      </c>
      <c r="B120" s="71"/>
      <c r="C120" s="41">
        <f t="shared" si="7"/>
        <v>1</v>
      </c>
      <c r="D120" s="41"/>
      <c r="E120" s="41"/>
      <c r="F120" s="43"/>
    </row>
    <row r="121" spans="1:6" x14ac:dyDescent="0.25">
      <c r="A121" s="42">
        <v>113</v>
      </c>
      <c r="B121" s="71"/>
      <c r="C121" s="41">
        <f t="shared" si="7"/>
        <v>1</v>
      </c>
      <c r="D121" s="41"/>
      <c r="E121" s="41"/>
      <c r="F121" s="43"/>
    </row>
    <row r="122" spans="1:6" x14ac:dyDescent="0.25">
      <c r="A122" s="42">
        <v>114</v>
      </c>
      <c r="B122" s="71"/>
      <c r="C122" s="41">
        <f t="shared" si="7"/>
        <v>1</v>
      </c>
      <c r="D122" s="41"/>
      <c r="E122" s="41"/>
      <c r="F122" s="43"/>
    </row>
    <row r="123" spans="1:6" x14ac:dyDescent="0.25">
      <c r="A123" s="42">
        <v>115</v>
      </c>
      <c r="B123" s="71"/>
      <c r="C123" s="41">
        <f t="shared" si="7"/>
        <v>1</v>
      </c>
      <c r="D123" s="41"/>
      <c r="E123" s="41"/>
      <c r="F123" s="43"/>
    </row>
    <row r="124" spans="1:6" x14ac:dyDescent="0.25">
      <c r="A124" s="42">
        <v>116</v>
      </c>
      <c r="B124" s="71"/>
      <c r="C124" s="41">
        <f t="shared" si="7"/>
        <v>1</v>
      </c>
      <c r="D124" s="41"/>
      <c r="E124" s="41"/>
      <c r="F124" s="43"/>
    </row>
    <row r="125" spans="1:6" x14ac:dyDescent="0.25">
      <c r="A125" s="42">
        <v>117</v>
      </c>
      <c r="B125" s="71"/>
      <c r="C125" s="41">
        <f t="shared" si="7"/>
        <v>1</v>
      </c>
      <c r="D125" s="41"/>
      <c r="E125" s="41"/>
      <c r="F125" s="43"/>
    </row>
    <row r="126" spans="1:6" x14ac:dyDescent="0.25">
      <c r="A126" s="42">
        <v>118</v>
      </c>
      <c r="B126" s="71"/>
      <c r="C126" s="41">
        <f t="shared" si="7"/>
        <v>1</v>
      </c>
      <c r="D126" s="41"/>
      <c r="E126" s="41"/>
      <c r="F126" s="43"/>
    </row>
    <row r="127" spans="1:6" x14ac:dyDescent="0.25">
      <c r="A127" s="42">
        <v>119</v>
      </c>
      <c r="B127" s="71"/>
      <c r="C127" s="41">
        <f t="shared" si="7"/>
        <v>1</v>
      </c>
      <c r="D127" s="41"/>
      <c r="E127" s="41"/>
      <c r="F127" s="43"/>
    </row>
    <row r="128" spans="1:6" x14ac:dyDescent="0.25">
      <c r="A128" s="42">
        <v>120</v>
      </c>
      <c r="B128" s="71"/>
      <c r="C128" s="41">
        <f t="shared" si="7"/>
        <v>1</v>
      </c>
      <c r="D128" s="41"/>
      <c r="E128" s="41"/>
      <c r="F128" s="43"/>
    </row>
    <row r="129" spans="1:6" x14ac:dyDescent="0.25">
      <c r="A129" s="42">
        <v>121</v>
      </c>
      <c r="B129" s="71"/>
      <c r="C129" s="41">
        <f t="shared" si="7"/>
        <v>1</v>
      </c>
      <c r="D129" s="41"/>
      <c r="E129" s="41"/>
      <c r="F129" s="43"/>
    </row>
    <row r="130" spans="1:6" x14ac:dyDescent="0.25">
      <c r="A130" s="42">
        <v>122</v>
      </c>
      <c r="B130" s="71"/>
      <c r="C130" s="41">
        <f t="shared" si="7"/>
        <v>1</v>
      </c>
      <c r="D130" s="41"/>
      <c r="E130" s="41"/>
      <c r="F130" s="43"/>
    </row>
    <row r="131" spans="1:6" x14ac:dyDescent="0.25">
      <c r="A131" s="42">
        <v>123</v>
      </c>
      <c r="B131" s="71"/>
      <c r="C131" s="41">
        <f t="shared" si="7"/>
        <v>1</v>
      </c>
      <c r="D131" s="41"/>
      <c r="E131" s="41"/>
      <c r="F131" s="43"/>
    </row>
    <row r="132" spans="1:6" x14ac:dyDescent="0.25">
      <c r="A132" s="42">
        <v>124</v>
      </c>
      <c r="B132" s="71"/>
      <c r="C132" s="41">
        <f t="shared" si="7"/>
        <v>1</v>
      </c>
      <c r="D132" s="41"/>
      <c r="E132" s="41"/>
      <c r="F132" s="43"/>
    </row>
    <row r="133" spans="1:6" x14ac:dyDescent="0.25">
      <c r="A133" s="42">
        <v>125</v>
      </c>
      <c r="B133" s="71"/>
      <c r="C133" s="41">
        <f t="shared" si="7"/>
        <v>1</v>
      </c>
      <c r="D133" s="41"/>
      <c r="E133" s="41"/>
      <c r="F133" s="43"/>
    </row>
    <row r="134" spans="1:6" x14ac:dyDescent="0.25">
      <c r="A134" s="42">
        <v>126</v>
      </c>
      <c r="B134" s="71"/>
      <c r="C134" s="41">
        <f t="shared" si="7"/>
        <v>1</v>
      </c>
      <c r="D134" s="41"/>
      <c r="E134" s="41"/>
      <c r="F134" s="43"/>
    </row>
    <row r="135" spans="1:6" x14ac:dyDescent="0.25">
      <c r="A135" s="42">
        <v>127</v>
      </c>
      <c r="B135" s="71"/>
      <c r="C135" s="41">
        <f t="shared" si="7"/>
        <v>1</v>
      </c>
      <c r="D135" s="41"/>
      <c r="E135" s="41"/>
      <c r="F135" s="43"/>
    </row>
    <row r="136" spans="1:6" x14ac:dyDescent="0.25">
      <c r="A136" s="42">
        <v>128</v>
      </c>
      <c r="B136" s="71"/>
      <c r="C136" s="41">
        <f t="shared" si="7"/>
        <v>1</v>
      </c>
      <c r="D136" s="41"/>
      <c r="E136" s="41"/>
      <c r="F136" s="43"/>
    </row>
    <row r="137" spans="1:6" x14ac:dyDescent="0.25">
      <c r="A137" s="42">
        <v>129</v>
      </c>
      <c r="B137" s="71"/>
      <c r="C137" s="41">
        <f t="shared" si="7"/>
        <v>1</v>
      </c>
      <c r="D137" s="41"/>
      <c r="E137" s="41"/>
      <c r="F137" s="43"/>
    </row>
    <row r="138" spans="1:6" x14ac:dyDescent="0.25">
      <c r="A138" s="42">
        <v>130</v>
      </c>
      <c r="B138" s="71"/>
      <c r="C138" s="41">
        <f t="shared" ref="C138:C201" si="8">MONTH(B138)</f>
        <v>1</v>
      </c>
      <c r="D138" s="41"/>
      <c r="E138" s="41"/>
      <c r="F138" s="43"/>
    </row>
    <row r="139" spans="1:6" x14ac:dyDescent="0.25">
      <c r="A139" s="42">
        <v>131</v>
      </c>
      <c r="B139" s="71"/>
      <c r="C139" s="41">
        <f t="shared" si="8"/>
        <v>1</v>
      </c>
      <c r="D139" s="41"/>
      <c r="E139" s="41"/>
      <c r="F139" s="43"/>
    </row>
    <row r="140" spans="1:6" x14ac:dyDescent="0.25">
      <c r="A140" s="42">
        <v>132</v>
      </c>
      <c r="B140" s="71"/>
      <c r="C140" s="41">
        <f t="shared" si="8"/>
        <v>1</v>
      </c>
      <c r="D140" s="41"/>
      <c r="E140" s="41"/>
      <c r="F140" s="43"/>
    </row>
    <row r="141" spans="1:6" x14ac:dyDescent="0.25">
      <c r="A141" s="42">
        <v>133</v>
      </c>
      <c r="B141" s="71"/>
      <c r="C141" s="41">
        <f t="shared" si="8"/>
        <v>1</v>
      </c>
      <c r="D141" s="41"/>
      <c r="E141" s="41"/>
      <c r="F141" s="43"/>
    </row>
    <row r="142" spans="1:6" x14ac:dyDescent="0.25">
      <c r="A142" s="42">
        <v>134</v>
      </c>
      <c r="B142" s="71"/>
      <c r="C142" s="41">
        <f t="shared" si="8"/>
        <v>1</v>
      </c>
      <c r="D142" s="41"/>
      <c r="E142" s="41"/>
      <c r="F142" s="43"/>
    </row>
    <row r="143" spans="1:6" x14ac:dyDescent="0.25">
      <c r="A143" s="42">
        <v>135</v>
      </c>
      <c r="B143" s="71"/>
      <c r="C143" s="41">
        <f t="shared" si="8"/>
        <v>1</v>
      </c>
      <c r="D143" s="41"/>
      <c r="E143" s="41"/>
      <c r="F143" s="43"/>
    </row>
    <row r="144" spans="1:6" x14ac:dyDescent="0.25">
      <c r="A144" s="42">
        <v>136</v>
      </c>
      <c r="B144" s="71"/>
      <c r="C144" s="41">
        <f t="shared" si="8"/>
        <v>1</v>
      </c>
      <c r="D144" s="41"/>
      <c r="E144" s="41"/>
      <c r="F144" s="43"/>
    </row>
    <row r="145" spans="1:6" x14ac:dyDescent="0.25">
      <c r="A145" s="42">
        <v>137</v>
      </c>
      <c r="B145" s="71"/>
      <c r="C145" s="41">
        <f t="shared" si="8"/>
        <v>1</v>
      </c>
      <c r="D145" s="41"/>
      <c r="E145" s="41"/>
      <c r="F145" s="43"/>
    </row>
    <row r="146" spans="1:6" x14ac:dyDescent="0.25">
      <c r="A146" s="42">
        <v>138</v>
      </c>
      <c r="B146" s="71"/>
      <c r="C146" s="41">
        <f t="shared" si="8"/>
        <v>1</v>
      </c>
      <c r="D146" s="41"/>
      <c r="E146" s="41"/>
      <c r="F146" s="43"/>
    </row>
    <row r="147" spans="1:6" x14ac:dyDescent="0.25">
      <c r="A147" s="42">
        <v>139</v>
      </c>
      <c r="B147" s="71"/>
      <c r="C147" s="41">
        <f t="shared" si="8"/>
        <v>1</v>
      </c>
      <c r="D147" s="41"/>
      <c r="E147" s="41"/>
      <c r="F147" s="43"/>
    </row>
    <row r="148" spans="1:6" x14ac:dyDescent="0.25">
      <c r="A148" s="42">
        <v>140</v>
      </c>
      <c r="B148" s="71"/>
      <c r="C148" s="41">
        <f t="shared" si="8"/>
        <v>1</v>
      </c>
      <c r="D148" s="41"/>
      <c r="E148" s="41"/>
      <c r="F148" s="43"/>
    </row>
    <row r="149" spans="1:6" x14ac:dyDescent="0.25">
      <c r="A149" s="42">
        <v>141</v>
      </c>
      <c r="B149" s="71"/>
      <c r="C149" s="41">
        <f t="shared" si="8"/>
        <v>1</v>
      </c>
      <c r="D149" s="41"/>
      <c r="E149" s="41"/>
      <c r="F149" s="43"/>
    </row>
    <row r="150" spans="1:6" x14ac:dyDescent="0.25">
      <c r="A150" s="42">
        <v>142</v>
      </c>
      <c r="B150" s="71"/>
      <c r="C150" s="41">
        <f t="shared" si="8"/>
        <v>1</v>
      </c>
      <c r="D150" s="41"/>
      <c r="E150" s="41"/>
      <c r="F150" s="43"/>
    </row>
    <row r="151" spans="1:6" x14ac:dyDescent="0.25">
      <c r="A151" s="42">
        <v>143</v>
      </c>
      <c r="B151" s="71"/>
      <c r="C151" s="41">
        <f t="shared" si="8"/>
        <v>1</v>
      </c>
      <c r="D151" s="41"/>
      <c r="E151" s="41"/>
      <c r="F151" s="43"/>
    </row>
    <row r="152" spans="1:6" x14ac:dyDescent="0.25">
      <c r="A152" s="42">
        <v>144</v>
      </c>
      <c r="B152" s="71"/>
      <c r="C152" s="41">
        <f t="shared" si="8"/>
        <v>1</v>
      </c>
      <c r="D152" s="41"/>
      <c r="E152" s="41"/>
      <c r="F152" s="43"/>
    </row>
    <row r="153" spans="1:6" x14ac:dyDescent="0.25">
      <c r="A153" s="42">
        <v>145</v>
      </c>
      <c r="B153" s="71"/>
      <c r="C153" s="41">
        <f t="shared" si="8"/>
        <v>1</v>
      </c>
      <c r="D153" s="41"/>
      <c r="E153" s="41"/>
      <c r="F153" s="43"/>
    </row>
    <row r="154" spans="1:6" x14ac:dyDescent="0.25">
      <c r="A154" s="42">
        <v>146</v>
      </c>
      <c r="B154" s="71"/>
      <c r="C154" s="41">
        <f t="shared" si="8"/>
        <v>1</v>
      </c>
      <c r="D154" s="41"/>
      <c r="E154" s="41"/>
      <c r="F154" s="43"/>
    </row>
    <row r="155" spans="1:6" x14ac:dyDescent="0.25">
      <c r="A155" s="42">
        <v>147</v>
      </c>
      <c r="B155" s="71"/>
      <c r="C155" s="41">
        <f t="shared" si="8"/>
        <v>1</v>
      </c>
      <c r="D155" s="41"/>
      <c r="E155" s="41"/>
      <c r="F155" s="43"/>
    </row>
    <row r="156" spans="1:6" x14ac:dyDescent="0.25">
      <c r="A156" s="42">
        <v>148</v>
      </c>
      <c r="B156" s="71"/>
      <c r="C156" s="41">
        <f t="shared" si="8"/>
        <v>1</v>
      </c>
      <c r="D156" s="41"/>
      <c r="E156" s="41"/>
      <c r="F156" s="43"/>
    </row>
    <row r="157" spans="1:6" x14ac:dyDescent="0.25">
      <c r="A157" s="42">
        <v>149</v>
      </c>
      <c r="B157" s="71"/>
      <c r="C157" s="41">
        <f t="shared" si="8"/>
        <v>1</v>
      </c>
      <c r="D157" s="41"/>
      <c r="E157" s="41"/>
      <c r="F157" s="43"/>
    </row>
    <row r="158" spans="1:6" x14ac:dyDescent="0.25">
      <c r="A158" s="42">
        <v>150</v>
      </c>
      <c r="B158" s="71"/>
      <c r="C158" s="41">
        <f t="shared" si="8"/>
        <v>1</v>
      </c>
      <c r="D158" s="41"/>
      <c r="E158" s="41"/>
      <c r="F158" s="43"/>
    </row>
    <row r="159" spans="1:6" x14ac:dyDescent="0.25">
      <c r="A159" s="42">
        <v>151</v>
      </c>
      <c r="B159" s="71"/>
      <c r="C159" s="41">
        <f t="shared" si="8"/>
        <v>1</v>
      </c>
      <c r="D159" s="41"/>
      <c r="E159" s="41"/>
      <c r="F159" s="43"/>
    </row>
    <row r="160" spans="1:6" x14ac:dyDescent="0.25">
      <c r="A160" s="42">
        <v>152</v>
      </c>
      <c r="B160" s="71"/>
      <c r="C160" s="41">
        <f t="shared" si="8"/>
        <v>1</v>
      </c>
      <c r="D160" s="41"/>
      <c r="E160" s="41"/>
      <c r="F160" s="43"/>
    </row>
    <row r="161" spans="1:6" x14ac:dyDescent="0.25">
      <c r="A161" s="42">
        <v>153</v>
      </c>
      <c r="B161" s="71"/>
      <c r="C161" s="41">
        <f t="shared" si="8"/>
        <v>1</v>
      </c>
      <c r="D161" s="41"/>
      <c r="E161" s="41"/>
      <c r="F161" s="43"/>
    </row>
    <row r="162" spans="1:6" x14ac:dyDescent="0.25">
      <c r="A162" s="42">
        <v>154</v>
      </c>
      <c r="B162" s="71"/>
      <c r="C162" s="41">
        <f t="shared" si="8"/>
        <v>1</v>
      </c>
      <c r="D162" s="41"/>
      <c r="E162" s="41"/>
      <c r="F162" s="43"/>
    </row>
    <row r="163" spans="1:6" x14ac:dyDescent="0.25">
      <c r="A163" s="42">
        <v>155</v>
      </c>
      <c r="B163" s="71"/>
      <c r="C163" s="41">
        <f t="shared" si="8"/>
        <v>1</v>
      </c>
      <c r="D163" s="41"/>
      <c r="E163" s="41"/>
      <c r="F163" s="43"/>
    </row>
    <row r="164" spans="1:6" x14ac:dyDescent="0.25">
      <c r="A164" s="42">
        <v>156</v>
      </c>
      <c r="B164" s="71"/>
      <c r="C164" s="41">
        <f t="shared" si="8"/>
        <v>1</v>
      </c>
      <c r="D164" s="41"/>
      <c r="E164" s="41"/>
      <c r="F164" s="43"/>
    </row>
    <row r="165" spans="1:6" x14ac:dyDescent="0.25">
      <c r="A165" s="42">
        <v>157</v>
      </c>
      <c r="B165" s="71"/>
      <c r="C165" s="41">
        <f t="shared" si="8"/>
        <v>1</v>
      </c>
      <c r="D165" s="41"/>
      <c r="E165" s="41"/>
      <c r="F165" s="43"/>
    </row>
    <row r="166" spans="1:6" x14ac:dyDescent="0.25">
      <c r="A166" s="42">
        <v>158</v>
      </c>
      <c r="B166" s="71"/>
      <c r="C166" s="41">
        <f t="shared" si="8"/>
        <v>1</v>
      </c>
      <c r="D166" s="41"/>
      <c r="E166" s="41"/>
      <c r="F166" s="43"/>
    </row>
    <row r="167" spans="1:6" x14ac:dyDescent="0.25">
      <c r="A167" s="42">
        <v>159</v>
      </c>
      <c r="B167" s="71"/>
      <c r="C167" s="41">
        <f t="shared" si="8"/>
        <v>1</v>
      </c>
      <c r="D167" s="41"/>
      <c r="E167" s="41"/>
      <c r="F167" s="43"/>
    </row>
    <row r="168" spans="1:6" x14ac:dyDescent="0.25">
      <c r="A168" s="42">
        <v>160</v>
      </c>
      <c r="B168" s="71"/>
      <c r="C168" s="41">
        <f t="shared" si="8"/>
        <v>1</v>
      </c>
      <c r="D168" s="41"/>
      <c r="E168" s="41"/>
      <c r="F168" s="43"/>
    </row>
    <row r="169" spans="1:6" x14ac:dyDescent="0.25">
      <c r="A169" s="42">
        <v>161</v>
      </c>
      <c r="B169" s="71"/>
      <c r="C169" s="41">
        <f t="shared" si="8"/>
        <v>1</v>
      </c>
      <c r="D169" s="41"/>
      <c r="E169" s="41"/>
      <c r="F169" s="43"/>
    </row>
    <row r="170" spans="1:6" x14ac:dyDescent="0.25">
      <c r="A170" s="42">
        <v>162</v>
      </c>
      <c r="B170" s="71"/>
      <c r="C170" s="41">
        <f t="shared" si="8"/>
        <v>1</v>
      </c>
      <c r="D170" s="41"/>
      <c r="E170" s="41"/>
      <c r="F170" s="43"/>
    </row>
    <row r="171" spans="1:6" x14ac:dyDescent="0.25">
      <c r="A171" s="42">
        <v>163</v>
      </c>
      <c r="B171" s="71"/>
      <c r="C171" s="41">
        <f t="shared" si="8"/>
        <v>1</v>
      </c>
      <c r="D171" s="41"/>
      <c r="E171" s="41"/>
      <c r="F171" s="43"/>
    </row>
    <row r="172" spans="1:6" x14ac:dyDescent="0.25">
      <c r="A172" s="42">
        <v>164</v>
      </c>
      <c r="B172" s="71"/>
      <c r="C172" s="41">
        <f t="shared" si="8"/>
        <v>1</v>
      </c>
      <c r="D172" s="41"/>
      <c r="E172" s="41"/>
      <c r="F172" s="43"/>
    </row>
    <row r="173" spans="1:6" x14ac:dyDescent="0.25">
      <c r="A173" s="42">
        <v>165</v>
      </c>
      <c r="B173" s="71"/>
      <c r="C173" s="41">
        <f t="shared" si="8"/>
        <v>1</v>
      </c>
      <c r="D173" s="41"/>
      <c r="E173" s="41"/>
      <c r="F173" s="43"/>
    </row>
    <row r="174" spans="1:6" x14ac:dyDescent="0.25">
      <c r="A174" s="42">
        <v>166</v>
      </c>
      <c r="B174" s="71"/>
      <c r="C174" s="41">
        <f t="shared" si="8"/>
        <v>1</v>
      </c>
      <c r="D174" s="41"/>
      <c r="E174" s="41"/>
      <c r="F174" s="43"/>
    </row>
    <row r="175" spans="1:6" x14ac:dyDescent="0.25">
      <c r="A175" s="42">
        <v>167</v>
      </c>
      <c r="B175" s="71"/>
      <c r="C175" s="41">
        <f t="shared" si="8"/>
        <v>1</v>
      </c>
      <c r="D175" s="41"/>
      <c r="E175" s="41"/>
      <c r="F175" s="43"/>
    </row>
    <row r="176" spans="1:6" x14ac:dyDescent="0.25">
      <c r="A176" s="42">
        <v>168</v>
      </c>
      <c r="B176" s="71"/>
      <c r="C176" s="41">
        <f t="shared" si="8"/>
        <v>1</v>
      </c>
      <c r="D176" s="41"/>
      <c r="E176" s="41"/>
      <c r="F176" s="43"/>
    </row>
    <row r="177" spans="1:6" x14ac:dyDescent="0.25">
      <c r="A177" s="42">
        <v>169</v>
      </c>
      <c r="B177" s="71"/>
      <c r="C177" s="41">
        <f t="shared" si="8"/>
        <v>1</v>
      </c>
      <c r="D177" s="41"/>
      <c r="E177" s="41"/>
      <c r="F177" s="43"/>
    </row>
    <row r="178" spans="1:6" x14ac:dyDescent="0.25">
      <c r="A178" s="42">
        <v>170</v>
      </c>
      <c r="B178" s="71"/>
      <c r="C178" s="41">
        <f t="shared" si="8"/>
        <v>1</v>
      </c>
      <c r="D178" s="41"/>
      <c r="E178" s="41"/>
      <c r="F178" s="43"/>
    </row>
    <row r="179" spans="1:6" x14ac:dyDescent="0.25">
      <c r="A179" s="42">
        <v>171</v>
      </c>
      <c r="B179" s="71"/>
      <c r="C179" s="41">
        <f t="shared" si="8"/>
        <v>1</v>
      </c>
      <c r="D179" s="41"/>
      <c r="E179" s="41"/>
      <c r="F179" s="43"/>
    </row>
    <row r="180" spans="1:6" x14ac:dyDescent="0.25">
      <c r="A180" s="42">
        <v>172</v>
      </c>
      <c r="B180" s="71"/>
      <c r="C180" s="41">
        <f t="shared" si="8"/>
        <v>1</v>
      </c>
      <c r="D180" s="41"/>
      <c r="E180" s="41"/>
      <c r="F180" s="43"/>
    </row>
    <row r="181" spans="1:6" x14ac:dyDescent="0.25">
      <c r="A181" s="42">
        <v>173</v>
      </c>
      <c r="B181" s="71"/>
      <c r="C181" s="41">
        <f t="shared" si="8"/>
        <v>1</v>
      </c>
      <c r="D181" s="41"/>
      <c r="E181" s="41"/>
      <c r="F181" s="43"/>
    </row>
    <row r="182" spans="1:6" x14ac:dyDescent="0.25">
      <c r="A182" s="42">
        <v>174</v>
      </c>
      <c r="B182" s="71"/>
      <c r="C182" s="41">
        <f t="shared" si="8"/>
        <v>1</v>
      </c>
      <c r="D182" s="41"/>
      <c r="E182" s="41"/>
      <c r="F182" s="43"/>
    </row>
    <row r="183" spans="1:6" x14ac:dyDescent="0.25">
      <c r="A183" s="42">
        <v>175</v>
      </c>
      <c r="B183" s="71"/>
      <c r="C183" s="41">
        <f t="shared" si="8"/>
        <v>1</v>
      </c>
      <c r="D183" s="41"/>
      <c r="E183" s="41"/>
      <c r="F183" s="43"/>
    </row>
    <row r="184" spans="1:6" x14ac:dyDescent="0.25">
      <c r="A184" s="42">
        <v>176</v>
      </c>
      <c r="B184" s="71"/>
      <c r="C184" s="41">
        <f t="shared" si="8"/>
        <v>1</v>
      </c>
      <c r="D184" s="41"/>
      <c r="E184" s="41"/>
      <c r="F184" s="43"/>
    </row>
    <row r="185" spans="1:6" x14ac:dyDescent="0.25">
      <c r="A185" s="42">
        <v>177</v>
      </c>
      <c r="B185" s="71"/>
      <c r="C185" s="41">
        <f t="shared" si="8"/>
        <v>1</v>
      </c>
      <c r="D185" s="41"/>
      <c r="E185" s="41"/>
      <c r="F185" s="43"/>
    </row>
    <row r="186" spans="1:6" x14ac:dyDescent="0.25">
      <c r="A186" s="42">
        <v>178</v>
      </c>
      <c r="B186" s="71"/>
      <c r="C186" s="41">
        <f t="shared" si="8"/>
        <v>1</v>
      </c>
      <c r="D186" s="41"/>
      <c r="E186" s="41"/>
      <c r="F186" s="43"/>
    </row>
    <row r="187" spans="1:6" x14ac:dyDescent="0.25">
      <c r="A187" s="42">
        <v>179</v>
      </c>
      <c r="B187" s="71"/>
      <c r="C187" s="41">
        <f t="shared" si="8"/>
        <v>1</v>
      </c>
      <c r="D187" s="41"/>
      <c r="E187" s="41"/>
      <c r="F187" s="43"/>
    </row>
    <row r="188" spans="1:6" x14ac:dyDescent="0.25">
      <c r="A188" s="42">
        <v>180</v>
      </c>
      <c r="B188" s="71"/>
      <c r="C188" s="41">
        <f t="shared" si="8"/>
        <v>1</v>
      </c>
      <c r="D188" s="41"/>
      <c r="E188" s="41"/>
      <c r="F188" s="43"/>
    </row>
    <row r="189" spans="1:6" x14ac:dyDescent="0.25">
      <c r="A189" s="42">
        <v>181</v>
      </c>
      <c r="B189" s="71"/>
      <c r="C189" s="41">
        <f t="shared" si="8"/>
        <v>1</v>
      </c>
      <c r="D189" s="41"/>
      <c r="E189" s="41"/>
      <c r="F189" s="43"/>
    </row>
    <row r="190" spans="1:6" x14ac:dyDescent="0.25">
      <c r="A190" s="42">
        <v>182</v>
      </c>
      <c r="B190" s="71"/>
      <c r="C190" s="41">
        <f t="shared" si="8"/>
        <v>1</v>
      </c>
      <c r="D190" s="41"/>
      <c r="E190" s="41"/>
      <c r="F190" s="43"/>
    </row>
    <row r="191" spans="1:6" x14ac:dyDescent="0.25">
      <c r="A191" s="42">
        <v>183</v>
      </c>
      <c r="B191" s="71"/>
      <c r="C191" s="41">
        <f t="shared" si="8"/>
        <v>1</v>
      </c>
      <c r="D191" s="41"/>
      <c r="E191" s="41"/>
      <c r="F191" s="43"/>
    </row>
    <row r="192" spans="1:6" x14ac:dyDescent="0.25">
      <c r="A192" s="42">
        <v>184</v>
      </c>
      <c r="B192" s="71"/>
      <c r="C192" s="41">
        <f t="shared" si="8"/>
        <v>1</v>
      </c>
      <c r="D192" s="41"/>
      <c r="E192" s="41"/>
      <c r="F192" s="43"/>
    </row>
    <row r="193" spans="1:6" x14ac:dyDescent="0.25">
      <c r="A193" s="42">
        <v>185</v>
      </c>
      <c r="B193" s="71"/>
      <c r="C193" s="41">
        <f t="shared" si="8"/>
        <v>1</v>
      </c>
      <c r="D193" s="41"/>
      <c r="E193" s="41"/>
      <c r="F193" s="43"/>
    </row>
    <row r="194" spans="1:6" x14ac:dyDescent="0.25">
      <c r="A194" s="42">
        <v>186</v>
      </c>
      <c r="B194" s="71"/>
      <c r="C194" s="41">
        <f t="shared" si="8"/>
        <v>1</v>
      </c>
      <c r="D194" s="41"/>
      <c r="E194" s="41"/>
      <c r="F194" s="43"/>
    </row>
    <row r="195" spans="1:6" x14ac:dyDescent="0.25">
      <c r="A195" s="42">
        <v>187</v>
      </c>
      <c r="B195" s="71"/>
      <c r="C195" s="41">
        <f t="shared" si="8"/>
        <v>1</v>
      </c>
      <c r="D195" s="41"/>
      <c r="E195" s="41"/>
      <c r="F195" s="43"/>
    </row>
    <row r="196" spans="1:6" x14ac:dyDescent="0.25">
      <c r="A196" s="42">
        <v>188</v>
      </c>
      <c r="B196" s="71"/>
      <c r="C196" s="41">
        <f t="shared" si="8"/>
        <v>1</v>
      </c>
      <c r="D196" s="41"/>
      <c r="E196" s="41"/>
      <c r="F196" s="43"/>
    </row>
    <row r="197" spans="1:6" x14ac:dyDescent="0.25">
      <c r="A197" s="42">
        <v>189</v>
      </c>
      <c r="B197" s="71"/>
      <c r="C197" s="41">
        <f t="shared" si="8"/>
        <v>1</v>
      </c>
      <c r="D197" s="41"/>
      <c r="E197" s="41"/>
      <c r="F197" s="43"/>
    </row>
    <row r="198" spans="1:6" x14ac:dyDescent="0.25">
      <c r="A198" s="42">
        <v>190</v>
      </c>
      <c r="B198" s="71"/>
      <c r="C198" s="41">
        <f t="shared" si="8"/>
        <v>1</v>
      </c>
      <c r="D198" s="41"/>
      <c r="E198" s="41"/>
      <c r="F198" s="43"/>
    </row>
    <row r="199" spans="1:6" x14ac:dyDescent="0.25">
      <c r="A199" s="42">
        <v>191</v>
      </c>
      <c r="B199" s="71"/>
      <c r="C199" s="41">
        <f t="shared" si="8"/>
        <v>1</v>
      </c>
      <c r="D199" s="41"/>
      <c r="E199" s="41"/>
      <c r="F199" s="43"/>
    </row>
    <row r="200" spans="1:6" x14ac:dyDescent="0.25">
      <c r="A200" s="42">
        <v>192</v>
      </c>
      <c r="B200" s="71"/>
      <c r="C200" s="41">
        <f t="shared" si="8"/>
        <v>1</v>
      </c>
      <c r="D200" s="41"/>
      <c r="E200" s="41"/>
      <c r="F200" s="43"/>
    </row>
    <row r="201" spans="1:6" x14ac:dyDescent="0.25">
      <c r="A201" s="42">
        <v>193</v>
      </c>
      <c r="B201" s="71"/>
      <c r="C201" s="41">
        <f t="shared" si="8"/>
        <v>1</v>
      </c>
      <c r="D201" s="41"/>
      <c r="E201" s="41"/>
      <c r="F201" s="43"/>
    </row>
    <row r="202" spans="1:6" x14ac:dyDescent="0.25">
      <c r="A202" s="42">
        <v>194</v>
      </c>
      <c r="B202" s="71"/>
      <c r="C202" s="41">
        <f t="shared" ref="C202:C208" si="9">MONTH(B202)</f>
        <v>1</v>
      </c>
      <c r="D202" s="41"/>
      <c r="E202" s="41"/>
      <c r="F202" s="43"/>
    </row>
    <row r="203" spans="1:6" x14ac:dyDescent="0.25">
      <c r="A203" s="42">
        <v>195</v>
      </c>
      <c r="B203" s="71"/>
      <c r="C203" s="41">
        <f t="shared" si="9"/>
        <v>1</v>
      </c>
      <c r="D203" s="41"/>
      <c r="E203" s="41"/>
      <c r="F203" s="43"/>
    </row>
    <row r="204" spans="1:6" x14ac:dyDescent="0.25">
      <c r="A204" s="42">
        <v>196</v>
      </c>
      <c r="B204" s="71"/>
      <c r="C204" s="41">
        <f t="shared" si="9"/>
        <v>1</v>
      </c>
      <c r="D204" s="41"/>
      <c r="E204" s="41"/>
      <c r="F204" s="43"/>
    </row>
    <row r="205" spans="1:6" x14ac:dyDescent="0.25">
      <c r="A205" s="42">
        <v>197</v>
      </c>
      <c r="B205" s="71"/>
      <c r="C205" s="41">
        <f t="shared" si="9"/>
        <v>1</v>
      </c>
      <c r="D205" s="41"/>
      <c r="E205" s="41"/>
      <c r="F205" s="43"/>
    </row>
    <row r="206" spans="1:6" x14ac:dyDescent="0.25">
      <c r="A206" s="42">
        <v>198</v>
      </c>
      <c r="B206" s="71"/>
      <c r="C206" s="41">
        <f t="shared" si="9"/>
        <v>1</v>
      </c>
      <c r="D206" s="41"/>
      <c r="E206" s="41"/>
      <c r="F206" s="43"/>
    </row>
    <row r="207" spans="1:6" x14ac:dyDescent="0.25">
      <c r="A207" s="42">
        <v>199</v>
      </c>
      <c r="B207" s="71"/>
      <c r="C207" s="41">
        <f t="shared" si="9"/>
        <v>1</v>
      </c>
      <c r="D207" s="41"/>
      <c r="E207" s="41"/>
      <c r="F207" s="43"/>
    </row>
    <row r="208" spans="1:6" ht="15.75" thickBot="1" x14ac:dyDescent="0.3">
      <c r="A208" s="68">
        <v>200</v>
      </c>
      <c r="B208" s="72"/>
      <c r="C208" s="69">
        <f t="shared" si="9"/>
        <v>1</v>
      </c>
      <c r="D208" s="69"/>
      <c r="E208" s="69"/>
      <c r="F208" s="70"/>
    </row>
  </sheetData>
  <mergeCells count="5">
    <mergeCell ref="A1:D1"/>
    <mergeCell ref="A2:D2"/>
    <mergeCell ref="A3:D3"/>
    <mergeCell ref="A4:D4"/>
    <mergeCell ref="H4:K4"/>
  </mergeCells>
  <conditionalFormatting sqref="P9:P20">
    <cfRule type="expression" dxfId="1" priority="1">
      <formula>N9&lt;O9</formula>
    </cfRule>
    <cfRule type="expression" dxfId="0" priority="2">
      <formula>N9&gt;O9</formula>
    </cfRule>
  </conditionalFormatting>
  <dataValidations count="1">
    <dataValidation type="list" allowBlank="1" showInputMessage="1" showErrorMessage="1" errorTitle="خطأ فى الآدخال" error="يجب التاكد من اسم المصروف _x000a_واذا كان مصروف جديد لابد من اضافتة فى قائمة المصروفات_x000a_" sqref="D9:D208">
      <formula1>$H$6:$H$61</formula1>
    </dataValidation>
  </dataValidation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rightToLeft="1" workbookViewId="0">
      <selection activeCell="C13" sqref="C13"/>
    </sheetView>
  </sheetViews>
  <sheetFormatPr defaultRowHeight="15" x14ac:dyDescent="0.25"/>
  <cols>
    <col min="1" max="1" width="9.42578125" bestFit="1" customWidth="1"/>
    <col min="2" max="2" width="13.5703125" customWidth="1"/>
    <col min="3" max="3" width="23.42578125" bestFit="1" customWidth="1"/>
    <col min="4" max="4" width="16.28515625" bestFit="1" customWidth="1"/>
    <col min="5" max="5" width="11.140625" customWidth="1"/>
    <col min="6" max="6" width="11.140625" bestFit="1" customWidth="1"/>
    <col min="7" max="7" width="17.85546875" bestFit="1" customWidth="1"/>
    <col min="8" max="8" width="18.5703125" bestFit="1" customWidth="1"/>
    <col min="9" max="9" width="20" bestFit="1" customWidth="1"/>
    <col min="10" max="10" width="21.42578125" bestFit="1" customWidth="1"/>
    <col min="11" max="11" width="10" style="88" bestFit="1" customWidth="1"/>
    <col min="12" max="12" width="15.140625" bestFit="1" customWidth="1"/>
    <col min="26" max="26" width="15.42578125" style="86" bestFit="1" customWidth="1"/>
  </cols>
  <sheetData>
    <row r="1" spans="1:38" ht="21.75" customHeight="1" x14ac:dyDescent="0.3">
      <c r="A1" s="212" t="str">
        <f>'تحليل الايرادات'!A1</f>
        <v xml:space="preserve">أكاديمية أعمل بيزنس </v>
      </c>
      <c r="B1" s="212">
        <f>'تحليل الايرادات'!B1</f>
        <v>0</v>
      </c>
      <c r="C1" s="212">
        <f>'تحليل الايرادات'!C1</f>
        <v>0</v>
      </c>
      <c r="D1" s="212">
        <f>'تحليل الايرادات'!D1</f>
        <v>0</v>
      </c>
      <c r="E1" s="181"/>
    </row>
    <row r="2" spans="1:38" ht="14.25" customHeight="1" x14ac:dyDescent="0.3">
      <c r="A2" s="212" t="str">
        <f>'تحليل الايرادات'!A2</f>
        <v>شركة مساهمة مصرية (ش.م.م)</v>
      </c>
      <c r="B2" s="212">
        <f>'تحليل الايرادات'!B2</f>
        <v>0</v>
      </c>
      <c r="C2" s="212">
        <f>'تحليل الايرادات'!C2</f>
        <v>0</v>
      </c>
      <c r="D2" s="212">
        <f>'تحليل الايرادات'!D2</f>
        <v>0</v>
      </c>
      <c r="E2" s="181"/>
    </row>
    <row r="3" spans="1:38" ht="15.75" customHeight="1" x14ac:dyDescent="0.3">
      <c r="A3" s="212" t="str">
        <f>'تحليل الايرادات'!A3</f>
        <v xml:space="preserve">الآدارة المالية </v>
      </c>
      <c r="B3" s="212">
        <f>'تحليل الايرادات'!B3</f>
        <v>0</v>
      </c>
      <c r="C3" s="212">
        <f>'تحليل الايرادات'!C3</f>
        <v>0</v>
      </c>
      <c r="D3" s="212">
        <f>'تحليل الايرادات'!D3</f>
        <v>0</v>
      </c>
      <c r="E3" s="181"/>
      <c r="Z3" s="85" t="s">
        <v>91</v>
      </c>
      <c r="AA3" s="87">
        <v>0</v>
      </c>
      <c r="AB3" s="87"/>
      <c r="AC3" s="84"/>
      <c r="AD3" s="84"/>
      <c r="AE3" s="84"/>
      <c r="AF3" s="84"/>
      <c r="AG3" s="84"/>
      <c r="AH3" s="84"/>
      <c r="AI3" s="84"/>
      <c r="AJ3" s="84"/>
      <c r="AK3" s="84"/>
      <c r="AL3" s="84"/>
    </row>
    <row r="4" spans="1:38" ht="15.75" customHeight="1" x14ac:dyDescent="0.3">
      <c r="A4" s="212" t="s">
        <v>103</v>
      </c>
      <c r="B4" s="212">
        <f>'تحليل الايرادات'!B4</f>
        <v>0</v>
      </c>
      <c r="C4" s="212">
        <f>'تحليل الايرادات'!C4</f>
        <v>0</v>
      </c>
      <c r="D4" s="212">
        <f>'تحليل الايرادات'!D4</f>
        <v>0</v>
      </c>
      <c r="E4" s="181"/>
      <c r="Z4" s="85" t="s">
        <v>92</v>
      </c>
      <c r="AA4" s="87">
        <v>0.05</v>
      </c>
      <c r="AB4" s="87"/>
      <c r="AC4" s="84"/>
      <c r="AD4" s="84"/>
      <c r="AE4" s="84"/>
      <c r="AF4" s="84"/>
      <c r="AG4" s="84"/>
      <c r="AH4" s="84"/>
      <c r="AI4" s="84"/>
      <c r="AJ4" s="84"/>
      <c r="AK4" s="84"/>
      <c r="AL4" s="84"/>
    </row>
    <row r="5" spans="1:38" ht="15.75" x14ac:dyDescent="0.25">
      <c r="Z5" s="85" t="s">
        <v>93</v>
      </c>
      <c r="AA5" s="87">
        <v>0.1</v>
      </c>
      <c r="AB5" s="87"/>
      <c r="AC5" s="84"/>
      <c r="AD5" s="84"/>
      <c r="AE5" s="84"/>
      <c r="AF5" s="84"/>
      <c r="AG5" s="84"/>
      <c r="AH5" s="84"/>
      <c r="AI5" s="84"/>
      <c r="AJ5" s="84"/>
      <c r="AK5" s="84"/>
      <c r="AL5" s="84"/>
    </row>
    <row r="6" spans="1:38" ht="37.5" customHeight="1" x14ac:dyDescent="0.25">
      <c r="A6" s="154" t="s">
        <v>99</v>
      </c>
      <c r="B6" s="154" t="s">
        <v>89</v>
      </c>
      <c r="C6" s="154" t="s">
        <v>100</v>
      </c>
      <c r="D6" s="154" t="s">
        <v>90</v>
      </c>
      <c r="E6" s="154" t="s">
        <v>38</v>
      </c>
      <c r="F6" s="154" t="s">
        <v>101</v>
      </c>
      <c r="G6" s="154" t="s">
        <v>188</v>
      </c>
      <c r="H6" s="154" t="s">
        <v>189</v>
      </c>
      <c r="I6" s="154" t="s">
        <v>102</v>
      </c>
    </row>
    <row r="7" spans="1:38" ht="23.25" x14ac:dyDescent="0.35">
      <c r="A7" s="155">
        <v>1</v>
      </c>
      <c r="B7" s="155" t="s">
        <v>185</v>
      </c>
      <c r="C7" s="155" t="s">
        <v>95</v>
      </c>
      <c r="D7" s="156">
        <v>42370</v>
      </c>
      <c r="E7" s="157">
        <f>MONTH(D7)</f>
        <v>1</v>
      </c>
      <c r="F7" s="155">
        <v>120000</v>
      </c>
      <c r="G7" s="158">
        <v>0.15</v>
      </c>
      <c r="H7" s="155">
        <f>(F7*G7)*11/12</f>
        <v>16500</v>
      </c>
      <c r="I7" s="155">
        <f>F7-H7</f>
        <v>103500</v>
      </c>
    </row>
    <row r="8" spans="1:38" ht="23.25" x14ac:dyDescent="0.35">
      <c r="A8" s="155">
        <v>2</v>
      </c>
      <c r="B8" s="155" t="s">
        <v>185</v>
      </c>
      <c r="C8" s="155" t="s">
        <v>95</v>
      </c>
      <c r="D8" s="156">
        <v>42401</v>
      </c>
      <c r="E8" s="157">
        <f t="shared" ref="E8:E9" si="0">MONTH(D8)</f>
        <v>2</v>
      </c>
      <c r="F8" s="155">
        <v>120000</v>
      </c>
      <c r="G8" s="158">
        <v>0.15</v>
      </c>
      <c r="H8" s="155">
        <f t="shared" ref="H8:H9" si="1">(F8*G8)*11/12</f>
        <v>16500</v>
      </c>
      <c r="I8" s="155">
        <f t="shared" ref="I8:I9" si="2">F8-H8</f>
        <v>103500</v>
      </c>
    </row>
    <row r="9" spans="1:38" ht="23.25" x14ac:dyDescent="0.35">
      <c r="A9" s="155">
        <v>3</v>
      </c>
      <c r="B9" s="155" t="s">
        <v>186</v>
      </c>
      <c r="C9" s="155" t="s">
        <v>94</v>
      </c>
      <c r="D9" s="156">
        <v>42705</v>
      </c>
      <c r="E9" s="157">
        <f t="shared" si="0"/>
        <v>12</v>
      </c>
      <c r="F9" s="155">
        <v>120000</v>
      </c>
      <c r="G9" s="158">
        <v>0.125</v>
      </c>
      <c r="H9" s="155">
        <f t="shared" si="1"/>
        <v>13750</v>
      </c>
      <c r="I9" s="155">
        <f t="shared" si="2"/>
        <v>106250</v>
      </c>
    </row>
    <row r="10" spans="1:38" ht="30.75" customHeight="1" x14ac:dyDescent="0.25">
      <c r="A10" s="221" t="s">
        <v>53</v>
      </c>
      <c r="B10" s="222"/>
      <c r="C10" s="222"/>
      <c r="D10" s="222"/>
      <c r="E10" s="223"/>
      <c r="F10" s="154">
        <f>SUM(F7:F9)</f>
        <v>360000</v>
      </c>
      <c r="G10" s="154"/>
      <c r="H10" s="154">
        <f t="shared" ref="H10:I10" si="3">SUM(H7:H9)</f>
        <v>46750</v>
      </c>
      <c r="I10" s="154">
        <f t="shared" si="3"/>
        <v>313250</v>
      </c>
    </row>
  </sheetData>
  <mergeCells count="5">
    <mergeCell ref="A1:D1"/>
    <mergeCell ref="A2:D2"/>
    <mergeCell ref="A3:D3"/>
    <mergeCell ref="A4:D4"/>
    <mergeCell ref="A10:E10"/>
  </mergeCells>
  <dataValidations count="1">
    <dataValidation type="list" allowBlank="1" showInputMessage="1" showErrorMessage="1" sqref="C7:C9">
      <formula1>$Z$3:$Z$5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rightToLeft="1" workbookViewId="0">
      <selection activeCell="B19" sqref="B19"/>
    </sheetView>
  </sheetViews>
  <sheetFormatPr defaultColWidth="9" defaultRowHeight="15" x14ac:dyDescent="0.25"/>
  <cols>
    <col min="1" max="1" width="13.85546875" style="30" bestFit="1" customWidth="1"/>
    <col min="2" max="16384" width="9" style="30"/>
  </cols>
  <sheetData>
    <row r="1" spans="1:12" ht="105" customHeight="1" x14ac:dyDescent="0.35">
      <c r="A1" s="89">
        <v>42736</v>
      </c>
      <c r="B1" s="224" t="s">
        <v>224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12" ht="23.25" x14ac:dyDescent="0.35">
      <c r="A2" s="89">
        <v>42760</v>
      </c>
      <c r="B2" s="90" t="s">
        <v>120</v>
      </c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23.25" x14ac:dyDescent="0.35">
      <c r="A3" s="89">
        <v>42773</v>
      </c>
      <c r="B3" s="90" t="s">
        <v>104</v>
      </c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ht="23.25" x14ac:dyDescent="0.35">
      <c r="A4" s="89">
        <v>42428</v>
      </c>
      <c r="B4" s="90" t="s">
        <v>105</v>
      </c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ht="23.25" x14ac:dyDescent="0.35">
      <c r="A5" s="89">
        <v>42795</v>
      </c>
      <c r="B5" s="90" t="s">
        <v>106</v>
      </c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1:12" ht="23.25" x14ac:dyDescent="0.35">
      <c r="A6" s="89">
        <v>42809</v>
      </c>
      <c r="B6" s="90" t="s">
        <v>107</v>
      </c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ht="23.25" x14ac:dyDescent="0.35">
      <c r="A7" s="89">
        <v>42826</v>
      </c>
      <c r="B7" s="90" t="s">
        <v>108</v>
      </c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12" ht="23.25" x14ac:dyDescent="0.35">
      <c r="A8" s="89">
        <v>42855</v>
      </c>
      <c r="B8" s="90" t="s">
        <v>109</v>
      </c>
      <c r="C8" s="90"/>
      <c r="D8" s="90"/>
      <c r="E8" s="90"/>
      <c r="F8" s="90"/>
      <c r="G8" s="90"/>
      <c r="H8" s="90"/>
      <c r="I8" s="90"/>
      <c r="J8" s="90"/>
      <c r="K8" s="90"/>
      <c r="L8" s="90"/>
    </row>
    <row r="9" spans="1:12" ht="23.25" x14ac:dyDescent="0.35">
      <c r="A9" s="89">
        <v>42880</v>
      </c>
      <c r="B9" s="90" t="s">
        <v>110</v>
      </c>
      <c r="C9" s="90"/>
      <c r="D9" s="90"/>
      <c r="E9" s="90"/>
      <c r="F9" s="90"/>
      <c r="G9" s="90"/>
      <c r="H9" s="90"/>
      <c r="I9" s="90"/>
      <c r="J9" s="90"/>
      <c r="K9" s="90"/>
      <c r="L9" s="90"/>
    </row>
    <row r="10" spans="1:12" ht="23.25" x14ac:dyDescent="0.35">
      <c r="A10" s="89">
        <v>42916</v>
      </c>
      <c r="B10" s="90" t="s">
        <v>121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</row>
    <row r="11" spans="1:12" ht="23.25" x14ac:dyDescent="0.35">
      <c r="A11" s="89">
        <v>42928</v>
      </c>
      <c r="B11" s="90" t="s">
        <v>111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</row>
    <row r="12" spans="1:12" ht="23.25" x14ac:dyDescent="0.35">
      <c r="A12" s="89">
        <v>42967</v>
      </c>
      <c r="B12" s="90" t="s">
        <v>112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</row>
    <row r="13" spans="1:12" ht="23.25" x14ac:dyDescent="0.35">
      <c r="A13" s="89">
        <v>42992</v>
      </c>
      <c r="B13" s="90" t="s">
        <v>225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</row>
    <row r="14" spans="1:12" ht="23.25" x14ac:dyDescent="0.35">
      <c r="A14" s="89">
        <v>43038</v>
      </c>
      <c r="B14" s="90" t="s">
        <v>113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</row>
    <row r="15" spans="1:12" ht="23.25" x14ac:dyDescent="0.35">
      <c r="A15" s="89">
        <v>43040</v>
      </c>
      <c r="B15" s="90" t="s">
        <v>114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</row>
    <row r="16" spans="1:12" ht="23.25" x14ac:dyDescent="0.35">
      <c r="A16" s="89">
        <v>43064</v>
      </c>
      <c r="B16" s="90" t="s">
        <v>115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</row>
    <row r="17" spans="1:12" ht="23.25" x14ac:dyDescent="0.35">
      <c r="A17" s="89">
        <v>43070</v>
      </c>
      <c r="B17" s="90" t="s">
        <v>116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</row>
    <row r="18" spans="1:12" ht="23.25" x14ac:dyDescent="0.35">
      <c r="A18" s="89">
        <v>43085</v>
      </c>
      <c r="B18" s="90" t="s">
        <v>117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</row>
    <row r="19" spans="1:12" ht="23.25" x14ac:dyDescent="0.35">
      <c r="A19" s="89">
        <v>43089</v>
      </c>
      <c r="B19" s="90" t="s">
        <v>118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</row>
    <row r="20" spans="1:12" ht="23.25" x14ac:dyDescent="0.35">
      <c r="A20" s="89">
        <v>43099</v>
      </c>
      <c r="B20" s="90" t="s">
        <v>119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</row>
  </sheetData>
  <mergeCells count="1">
    <mergeCell ref="B1:L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rightToLeft="1" workbookViewId="0">
      <pane xSplit="12" ySplit="7" topLeftCell="AP8" activePane="bottomRight" state="frozen"/>
      <selection activeCell="K2" sqref="K2"/>
      <selection pane="topRight" activeCell="K2" sqref="K2"/>
      <selection pane="bottomLeft" activeCell="K2" sqref="K2"/>
      <selection pane="bottomRight" activeCell="K2" sqref="K2"/>
    </sheetView>
  </sheetViews>
  <sheetFormatPr defaultRowHeight="15" x14ac:dyDescent="0.25"/>
  <cols>
    <col min="1" max="1" width="5.7109375" customWidth="1"/>
    <col min="2" max="2" width="11.85546875" customWidth="1"/>
    <col min="3" max="3" width="20.42578125" customWidth="1"/>
    <col min="4" max="4" width="7.5703125" customWidth="1"/>
    <col min="5" max="7" width="7.7109375" customWidth="1"/>
    <col min="8" max="8" width="8.28515625" customWidth="1"/>
    <col min="9" max="10" width="7.7109375" customWidth="1"/>
    <col min="11" max="12" width="8.7109375" customWidth="1"/>
  </cols>
  <sheetData>
    <row r="1" spans="1:52" ht="21" x14ac:dyDescent="0.35">
      <c r="A1" s="179" t="str">
        <f>'دليل الحسابات'!B2</f>
        <v xml:space="preserve">أكاديمية أعمل بيزنس </v>
      </c>
      <c r="B1" s="179"/>
      <c r="C1" s="179"/>
      <c r="D1" s="179"/>
      <c r="E1" s="179"/>
    </row>
    <row r="2" spans="1:52" ht="21" x14ac:dyDescent="0.35">
      <c r="A2" s="179" t="str">
        <f>'دليل الحسابات'!B3</f>
        <v>شركة مساهمة مصرية (ش.م.م)</v>
      </c>
      <c r="B2" s="179"/>
      <c r="C2" s="179"/>
      <c r="D2" s="179"/>
      <c r="E2" s="179"/>
    </row>
    <row r="3" spans="1:52" ht="21.75" thickBot="1" x14ac:dyDescent="0.4">
      <c r="A3" s="179" t="str">
        <f>'دليل الحسابات'!B4</f>
        <v xml:space="preserve">الآدارة المالية </v>
      </c>
      <c r="B3" s="179"/>
      <c r="C3" s="179"/>
      <c r="D3" s="179"/>
      <c r="E3" s="179"/>
    </row>
    <row r="4" spans="1:52" ht="21" x14ac:dyDescent="0.35">
      <c r="A4" s="179" t="s">
        <v>216</v>
      </c>
      <c r="B4" s="179"/>
      <c r="C4" s="179"/>
      <c r="D4" s="179"/>
      <c r="E4" s="179"/>
      <c r="M4" s="194">
        <f>M39-N39</f>
        <v>0</v>
      </c>
      <c r="N4" s="194"/>
      <c r="O4" s="194">
        <f t="shared" ref="O4" si="0">O39-P39</f>
        <v>0</v>
      </c>
      <c r="P4" s="194"/>
      <c r="Q4" s="194">
        <f t="shared" ref="Q4" si="1">Q39-R39</f>
        <v>0</v>
      </c>
      <c r="R4" s="194"/>
      <c r="S4" s="194">
        <f t="shared" ref="S4" si="2">S39-T39</f>
        <v>0</v>
      </c>
      <c r="T4" s="194"/>
      <c r="U4" s="194">
        <f t="shared" ref="U4" si="3">U39-V39</f>
        <v>0</v>
      </c>
      <c r="V4" s="194"/>
      <c r="W4" s="194">
        <f t="shared" ref="W4" si="4">W39-X39</f>
        <v>0</v>
      </c>
      <c r="X4" s="194"/>
      <c r="Y4" s="194">
        <f t="shared" ref="Y4" si="5">Y39-Z39</f>
        <v>0</v>
      </c>
      <c r="Z4" s="194"/>
      <c r="AA4" s="194">
        <f t="shared" ref="AA4" si="6">AA39-AB39</f>
        <v>0</v>
      </c>
      <c r="AB4" s="194"/>
      <c r="AC4" s="194">
        <f t="shared" ref="AC4" si="7">AC39-AD39</f>
        <v>0</v>
      </c>
      <c r="AD4" s="194"/>
      <c r="AE4" s="194">
        <f t="shared" ref="AE4" si="8">AE39-AF39</f>
        <v>0</v>
      </c>
      <c r="AF4" s="194"/>
      <c r="AG4" s="194">
        <f t="shared" ref="AG4" si="9">AG39-AH39</f>
        <v>0</v>
      </c>
      <c r="AH4" s="194"/>
      <c r="AI4" s="194">
        <f t="shared" ref="AI4" si="10">AI39-AJ39</f>
        <v>0</v>
      </c>
      <c r="AJ4" s="194"/>
      <c r="AK4" s="194">
        <f t="shared" ref="AK4" si="11">AK39-AL39</f>
        <v>0</v>
      </c>
      <c r="AL4" s="194"/>
      <c r="AM4" s="194">
        <f t="shared" ref="AM4" si="12">AM39-AN39</f>
        <v>0</v>
      </c>
      <c r="AN4" s="194"/>
      <c r="AO4" s="194">
        <f t="shared" ref="AO4" si="13">AO39-AP39</f>
        <v>0</v>
      </c>
      <c r="AP4" s="194"/>
      <c r="AQ4" s="194">
        <f t="shared" ref="AQ4" si="14">AQ39-AR39</f>
        <v>0</v>
      </c>
      <c r="AR4" s="194"/>
      <c r="AS4" s="194">
        <f t="shared" ref="AS4" si="15">AS39-AT39</f>
        <v>0</v>
      </c>
      <c r="AT4" s="194"/>
      <c r="AU4" s="194">
        <f t="shared" ref="AU4" si="16">AU39-AV39</f>
        <v>0</v>
      </c>
      <c r="AV4" s="194"/>
      <c r="AW4" s="194">
        <f t="shared" ref="AW4" si="17">AW39-AX39</f>
        <v>0</v>
      </c>
      <c r="AX4" s="194"/>
      <c r="AY4" s="194">
        <f t="shared" ref="AY4" si="18">AY39-AZ39</f>
        <v>0</v>
      </c>
      <c r="AZ4" s="194"/>
    </row>
    <row r="5" spans="1:52" ht="15.75" thickBot="1" x14ac:dyDescent="0.3"/>
    <row r="6" spans="1:52" ht="18.75" x14ac:dyDescent="0.25">
      <c r="A6" s="195" t="s">
        <v>3</v>
      </c>
      <c r="B6" s="197" t="s">
        <v>24</v>
      </c>
      <c r="C6" s="197" t="s">
        <v>25</v>
      </c>
      <c r="D6" s="188" t="s">
        <v>59</v>
      </c>
      <c r="E6" s="197" t="s">
        <v>26</v>
      </c>
      <c r="F6" s="197"/>
      <c r="G6" s="197"/>
      <c r="H6" s="197" t="s">
        <v>27</v>
      </c>
      <c r="I6" s="197" t="s">
        <v>28</v>
      </c>
      <c r="J6" s="197"/>
      <c r="K6" s="190" t="s">
        <v>34</v>
      </c>
      <c r="L6" s="190"/>
      <c r="M6" s="190" t="str">
        <f>'دليل الحسابات'!C9</f>
        <v>الخزينة</v>
      </c>
      <c r="N6" s="190"/>
      <c r="O6" s="190" t="str">
        <f>'دليل الحسابات'!C10</f>
        <v xml:space="preserve">البنك </v>
      </c>
      <c r="P6" s="190"/>
      <c r="Q6" s="190" t="str">
        <f>'دليل الحسابات'!C11</f>
        <v>المبيعات</v>
      </c>
      <c r="R6" s="190"/>
      <c r="S6" s="190" t="str">
        <f>'دليل الحسابات'!C12</f>
        <v xml:space="preserve">المشتريات </v>
      </c>
      <c r="T6" s="190"/>
      <c r="U6" s="190" t="str">
        <f>'دليل الحسابات'!C13</f>
        <v xml:space="preserve">العملاء </v>
      </c>
      <c r="V6" s="190"/>
      <c r="W6" s="190" t="str">
        <f>'دليل الحسابات'!C14</f>
        <v xml:space="preserve">الموردون </v>
      </c>
      <c r="X6" s="190"/>
      <c r="Y6" s="190" t="str">
        <f>'دليل الحسابات'!C15</f>
        <v xml:space="preserve">جارى الشركاء </v>
      </c>
      <c r="Z6" s="190"/>
      <c r="AA6" s="190" t="str">
        <f>'دليل الحسابات'!C16</f>
        <v xml:space="preserve">رأس مال </v>
      </c>
      <c r="AB6" s="190"/>
      <c r="AC6" s="190" t="str">
        <f>'دليل الحسابات'!C17</f>
        <v xml:space="preserve">المخزون </v>
      </c>
      <c r="AD6" s="190"/>
      <c r="AE6" s="190" t="str">
        <f>'دليل الحسابات'!C18</f>
        <v>الايرادات</v>
      </c>
      <c r="AF6" s="190"/>
      <c r="AG6" s="190" t="str">
        <f>'دليل الحسابات'!C19</f>
        <v xml:space="preserve">المصروفات </v>
      </c>
      <c r="AH6" s="190"/>
      <c r="AI6" s="190" t="str">
        <f>'دليل الحسابات'!C20</f>
        <v xml:space="preserve">أرصدة مدينة أخرى </v>
      </c>
      <c r="AJ6" s="190"/>
      <c r="AK6" s="190" t="str">
        <f>'دليل الحسابات'!C21</f>
        <v xml:space="preserve">أرصدة دائنة أخرى </v>
      </c>
      <c r="AL6" s="190"/>
      <c r="AM6" s="190" t="str">
        <f>'دليل الحسابات'!C22</f>
        <v xml:space="preserve">أصول ثابتة </v>
      </c>
      <c r="AN6" s="190"/>
      <c r="AO6" s="190" t="str">
        <f>'دليل الحسابات'!C23</f>
        <v xml:space="preserve">أرباح مرحلة </v>
      </c>
      <c r="AP6" s="190"/>
      <c r="AQ6" s="190" t="str">
        <f>'دليل الحسابات'!C24</f>
        <v>ضريبة القيمة المضافة</v>
      </c>
      <c r="AR6" s="190"/>
      <c r="AS6" s="190" t="str">
        <f>'دليل الحسابات'!C25</f>
        <v>التأمينات الآجتماعية</v>
      </c>
      <c r="AT6" s="190"/>
      <c r="AU6" s="190" t="str">
        <f>'دليل الحسابات'!C26</f>
        <v>حساب 3</v>
      </c>
      <c r="AV6" s="190"/>
      <c r="AW6" s="190" t="str">
        <f>'دليل الحسابات'!C27</f>
        <v>حساب 4</v>
      </c>
      <c r="AX6" s="190"/>
      <c r="AY6" s="190" t="str">
        <f>'دليل الحسابات'!C28</f>
        <v>حساب 5</v>
      </c>
      <c r="AZ6" s="191"/>
    </row>
    <row r="7" spans="1:52" ht="19.5" thickBot="1" x14ac:dyDescent="0.3">
      <c r="A7" s="196"/>
      <c r="B7" s="198"/>
      <c r="C7" s="198"/>
      <c r="D7" s="189"/>
      <c r="E7" s="34" t="s">
        <v>29</v>
      </c>
      <c r="F7" s="34" t="s">
        <v>30</v>
      </c>
      <c r="G7" s="34" t="s">
        <v>31</v>
      </c>
      <c r="H7" s="198"/>
      <c r="I7" s="198"/>
      <c r="J7" s="198"/>
      <c r="K7" s="17" t="s">
        <v>32</v>
      </c>
      <c r="L7" s="20" t="s">
        <v>33</v>
      </c>
      <c r="M7" s="17" t="s">
        <v>32</v>
      </c>
      <c r="N7" s="20" t="s">
        <v>33</v>
      </c>
      <c r="O7" s="17" t="s">
        <v>32</v>
      </c>
      <c r="P7" s="20" t="s">
        <v>33</v>
      </c>
      <c r="Q7" s="17" t="s">
        <v>32</v>
      </c>
      <c r="R7" s="20" t="s">
        <v>33</v>
      </c>
      <c r="S7" s="17" t="s">
        <v>32</v>
      </c>
      <c r="T7" s="20" t="s">
        <v>33</v>
      </c>
      <c r="U7" s="17" t="s">
        <v>32</v>
      </c>
      <c r="V7" s="20" t="s">
        <v>33</v>
      </c>
      <c r="W7" s="17" t="s">
        <v>32</v>
      </c>
      <c r="X7" s="20" t="s">
        <v>33</v>
      </c>
      <c r="Y7" s="17" t="s">
        <v>32</v>
      </c>
      <c r="Z7" s="20" t="s">
        <v>33</v>
      </c>
      <c r="AA7" s="17" t="s">
        <v>32</v>
      </c>
      <c r="AB7" s="20" t="s">
        <v>33</v>
      </c>
      <c r="AC7" s="17" t="s">
        <v>32</v>
      </c>
      <c r="AD7" s="20" t="s">
        <v>33</v>
      </c>
      <c r="AE7" s="17" t="s">
        <v>32</v>
      </c>
      <c r="AF7" s="20" t="s">
        <v>33</v>
      </c>
      <c r="AG7" s="17" t="s">
        <v>32</v>
      </c>
      <c r="AH7" s="20" t="s">
        <v>33</v>
      </c>
      <c r="AI7" s="17" t="s">
        <v>32</v>
      </c>
      <c r="AJ7" s="20" t="s">
        <v>33</v>
      </c>
      <c r="AK7" s="17" t="s">
        <v>32</v>
      </c>
      <c r="AL7" s="20" t="s">
        <v>33</v>
      </c>
      <c r="AM7" s="17" t="s">
        <v>32</v>
      </c>
      <c r="AN7" s="20" t="s">
        <v>33</v>
      </c>
      <c r="AO7" s="17" t="s">
        <v>32</v>
      </c>
      <c r="AP7" s="20" t="s">
        <v>33</v>
      </c>
      <c r="AQ7" s="17" t="s">
        <v>32</v>
      </c>
      <c r="AR7" s="20" t="s">
        <v>33</v>
      </c>
      <c r="AS7" s="17" t="s">
        <v>32</v>
      </c>
      <c r="AT7" s="20" t="s">
        <v>33</v>
      </c>
      <c r="AU7" s="17" t="s">
        <v>32</v>
      </c>
      <c r="AV7" s="20" t="s">
        <v>33</v>
      </c>
      <c r="AW7" s="17" t="s">
        <v>32</v>
      </c>
      <c r="AX7" s="20" t="s">
        <v>33</v>
      </c>
      <c r="AY7" s="17" t="s">
        <v>32</v>
      </c>
      <c r="AZ7" s="20" t="s">
        <v>33</v>
      </c>
    </row>
    <row r="8" spans="1:52" ht="15.75" x14ac:dyDescent="0.25">
      <c r="A8" s="10">
        <v>1</v>
      </c>
      <c r="B8" s="11"/>
      <c r="C8" s="11"/>
      <c r="D8" s="11"/>
      <c r="E8" s="11"/>
      <c r="F8" s="11"/>
      <c r="G8" s="11"/>
      <c r="H8" s="11" t="b">
        <f ca="1">K8=L8</f>
        <v>1</v>
      </c>
      <c r="I8" s="15" t="str">
        <f ca="1">IF(K8&gt;L8,"المدين أكبر","الدائن أكبر")</f>
        <v>الدائن أكبر</v>
      </c>
      <c r="J8" s="15">
        <f ca="1">IF(K8&gt;L8,K8-L8,L8-K8)</f>
        <v>0</v>
      </c>
      <c r="K8" s="18">
        <f ca="1">SUMIF($K$7:$AZ$7,$K$7,M8:AZ8)</f>
        <v>0</v>
      </c>
      <c r="L8" s="21">
        <f ca="1">SUMIF($K$7:$AZ$7,$L$7,M8:AZ8)</f>
        <v>0</v>
      </c>
      <c r="M8" s="18"/>
      <c r="N8" s="21"/>
      <c r="O8" s="18"/>
      <c r="P8" s="21"/>
      <c r="Q8" s="18"/>
      <c r="R8" s="21"/>
      <c r="S8" s="18"/>
      <c r="T8" s="21"/>
      <c r="U8" s="18"/>
      <c r="V8" s="21"/>
      <c r="W8" s="18"/>
      <c r="X8" s="21"/>
      <c r="Y8" s="18"/>
      <c r="Z8" s="21"/>
      <c r="AA8" s="18"/>
      <c r="AB8" s="21"/>
      <c r="AC8" s="18"/>
      <c r="AD8" s="21"/>
      <c r="AE8" s="18"/>
      <c r="AF8" s="21"/>
      <c r="AG8" s="18"/>
      <c r="AH8" s="21"/>
      <c r="AI8" s="18"/>
      <c r="AJ8" s="21"/>
      <c r="AK8" s="18"/>
      <c r="AL8" s="21"/>
      <c r="AM8" s="18"/>
      <c r="AN8" s="21"/>
      <c r="AO8" s="18"/>
      <c r="AP8" s="21"/>
      <c r="AQ8" s="18"/>
      <c r="AR8" s="21"/>
      <c r="AS8" s="18"/>
      <c r="AT8" s="21"/>
      <c r="AU8" s="18"/>
      <c r="AV8" s="21"/>
      <c r="AW8" s="18"/>
      <c r="AX8" s="21"/>
      <c r="AY8" s="18"/>
      <c r="AZ8" s="21"/>
    </row>
    <row r="9" spans="1:52" ht="15.75" x14ac:dyDescent="0.25">
      <c r="A9" s="9">
        <v>2</v>
      </c>
      <c r="B9" s="8"/>
      <c r="C9" s="8"/>
      <c r="D9" s="8"/>
      <c r="E9" s="8"/>
      <c r="F9" s="8"/>
      <c r="G9" s="8"/>
      <c r="H9" s="11" t="b">
        <f t="shared" ref="H9:H38" ca="1" si="19">K9=L9</f>
        <v>1</v>
      </c>
      <c r="I9" s="15" t="str">
        <f t="shared" ref="I9:I38" ca="1" si="20">IF(K9&gt;L9,"المدين أكبر","الدائن أكبر")</f>
        <v>الدائن أكبر</v>
      </c>
      <c r="J9" s="15">
        <f t="shared" ref="J9:J38" ca="1" si="21">IF(K9&gt;L9,K9-L9,L9-K9)</f>
        <v>0</v>
      </c>
      <c r="K9" s="18">
        <f t="shared" ref="K9:K38" ca="1" si="22">SUMIF($K$7:$AZ$7,$K$7,M9:AZ9)</f>
        <v>0</v>
      </c>
      <c r="L9" s="21">
        <f t="shared" ref="L9:L38" ca="1" si="23">SUMIF($K$7:$AZ$7,$L$7,M9:AZ9)</f>
        <v>0</v>
      </c>
      <c r="M9" s="18"/>
      <c r="N9" s="21"/>
      <c r="O9" s="18"/>
      <c r="P9" s="21"/>
      <c r="Q9" s="18"/>
      <c r="R9" s="21"/>
      <c r="S9" s="18"/>
      <c r="T9" s="21"/>
      <c r="U9" s="18"/>
      <c r="V9" s="21"/>
      <c r="W9" s="18"/>
      <c r="X9" s="21"/>
      <c r="Y9" s="18"/>
      <c r="Z9" s="21"/>
      <c r="AA9" s="18"/>
      <c r="AB9" s="21"/>
      <c r="AC9" s="18"/>
      <c r="AD9" s="21"/>
      <c r="AE9" s="18"/>
      <c r="AF9" s="21"/>
      <c r="AG9" s="18"/>
      <c r="AH9" s="21"/>
      <c r="AI9" s="18"/>
      <c r="AJ9" s="21"/>
      <c r="AK9" s="18"/>
      <c r="AL9" s="21"/>
      <c r="AM9" s="18"/>
      <c r="AN9" s="21"/>
      <c r="AO9" s="18"/>
      <c r="AP9" s="21"/>
      <c r="AQ9" s="18"/>
      <c r="AR9" s="21"/>
      <c r="AS9" s="18"/>
      <c r="AT9" s="21"/>
      <c r="AU9" s="18"/>
      <c r="AV9" s="21"/>
      <c r="AW9" s="18"/>
      <c r="AX9" s="21"/>
      <c r="AY9" s="18"/>
      <c r="AZ9" s="21"/>
    </row>
    <row r="10" spans="1:52" ht="15.75" x14ac:dyDescent="0.25">
      <c r="A10" s="9">
        <v>3</v>
      </c>
      <c r="B10" s="8"/>
      <c r="C10" s="8"/>
      <c r="D10" s="8"/>
      <c r="E10" s="8"/>
      <c r="F10" s="8"/>
      <c r="G10" s="8"/>
      <c r="H10" s="11" t="b">
        <f t="shared" ca="1" si="19"/>
        <v>1</v>
      </c>
      <c r="I10" s="15" t="str">
        <f t="shared" ca="1" si="20"/>
        <v>الدائن أكبر</v>
      </c>
      <c r="J10" s="15">
        <f t="shared" ca="1" si="21"/>
        <v>0</v>
      </c>
      <c r="K10" s="18">
        <f t="shared" ca="1" si="22"/>
        <v>0</v>
      </c>
      <c r="L10" s="21">
        <f t="shared" ca="1" si="23"/>
        <v>0</v>
      </c>
      <c r="M10" s="18"/>
      <c r="N10" s="21"/>
      <c r="O10" s="18"/>
      <c r="P10" s="21"/>
      <c r="Q10" s="18"/>
      <c r="R10" s="21"/>
      <c r="S10" s="18"/>
      <c r="T10" s="21"/>
      <c r="U10" s="18"/>
      <c r="V10" s="21"/>
      <c r="W10" s="18"/>
      <c r="X10" s="21"/>
      <c r="Y10" s="18"/>
      <c r="Z10" s="21"/>
      <c r="AA10" s="18"/>
      <c r="AB10" s="21"/>
      <c r="AC10" s="18"/>
      <c r="AD10" s="21"/>
      <c r="AE10" s="18"/>
      <c r="AF10" s="21"/>
      <c r="AG10" s="18"/>
      <c r="AH10" s="21"/>
      <c r="AI10" s="18"/>
      <c r="AJ10" s="21"/>
      <c r="AK10" s="18"/>
      <c r="AL10" s="21"/>
      <c r="AM10" s="18"/>
      <c r="AN10" s="21"/>
      <c r="AO10" s="18"/>
      <c r="AP10" s="21"/>
      <c r="AQ10" s="18"/>
      <c r="AR10" s="21"/>
      <c r="AS10" s="18"/>
      <c r="AT10" s="21"/>
      <c r="AU10" s="18"/>
      <c r="AV10" s="21"/>
      <c r="AW10" s="18"/>
      <c r="AX10" s="21"/>
      <c r="AY10" s="18"/>
      <c r="AZ10" s="21"/>
    </row>
    <row r="11" spans="1:52" ht="15.75" x14ac:dyDescent="0.25">
      <c r="A11" s="9">
        <v>4</v>
      </c>
      <c r="B11" s="8"/>
      <c r="C11" s="8"/>
      <c r="D11" s="8"/>
      <c r="E11" s="8"/>
      <c r="F11" s="8"/>
      <c r="G11" s="8"/>
      <c r="H11" s="11" t="b">
        <f t="shared" ca="1" si="19"/>
        <v>1</v>
      </c>
      <c r="I11" s="15" t="str">
        <f t="shared" ca="1" si="20"/>
        <v>الدائن أكبر</v>
      </c>
      <c r="J11" s="15">
        <f t="shared" ca="1" si="21"/>
        <v>0</v>
      </c>
      <c r="K11" s="18">
        <f t="shared" ca="1" si="22"/>
        <v>0</v>
      </c>
      <c r="L11" s="21">
        <f t="shared" ca="1" si="23"/>
        <v>0</v>
      </c>
      <c r="M11" s="18"/>
      <c r="N11" s="21"/>
      <c r="O11" s="18"/>
      <c r="P11" s="21"/>
      <c r="Q11" s="18"/>
      <c r="R11" s="21"/>
      <c r="S11" s="18"/>
      <c r="T11" s="21"/>
      <c r="U11" s="18"/>
      <c r="V11" s="21"/>
      <c r="W11" s="18"/>
      <c r="X11" s="21"/>
      <c r="Y11" s="18"/>
      <c r="Z11" s="21"/>
      <c r="AA11" s="18"/>
      <c r="AB11" s="21"/>
      <c r="AC11" s="18"/>
      <c r="AD11" s="21"/>
      <c r="AE11" s="18"/>
      <c r="AF11" s="21"/>
      <c r="AG11" s="18"/>
      <c r="AH11" s="21"/>
      <c r="AI11" s="18"/>
      <c r="AJ11" s="21"/>
      <c r="AK11" s="18"/>
      <c r="AL11" s="21"/>
      <c r="AM11" s="18"/>
      <c r="AN11" s="21"/>
      <c r="AO11" s="18"/>
      <c r="AP11" s="21"/>
      <c r="AQ11" s="18"/>
      <c r="AR11" s="21"/>
      <c r="AS11" s="18"/>
      <c r="AT11" s="21"/>
      <c r="AU11" s="18"/>
      <c r="AV11" s="21"/>
      <c r="AW11" s="18"/>
      <c r="AX11" s="21"/>
      <c r="AY11" s="18"/>
      <c r="AZ11" s="21"/>
    </row>
    <row r="12" spans="1:52" ht="15.75" x14ac:dyDescent="0.25">
      <c r="A12" s="9">
        <v>5</v>
      </c>
      <c r="B12" s="8"/>
      <c r="C12" s="8"/>
      <c r="D12" s="8"/>
      <c r="E12" s="8"/>
      <c r="F12" s="8"/>
      <c r="G12" s="8"/>
      <c r="H12" s="11" t="b">
        <f t="shared" ca="1" si="19"/>
        <v>1</v>
      </c>
      <c r="I12" s="15" t="str">
        <f t="shared" ca="1" si="20"/>
        <v>الدائن أكبر</v>
      </c>
      <c r="J12" s="15">
        <f t="shared" ca="1" si="21"/>
        <v>0</v>
      </c>
      <c r="K12" s="18">
        <f t="shared" ca="1" si="22"/>
        <v>0</v>
      </c>
      <c r="L12" s="21">
        <f t="shared" ca="1" si="23"/>
        <v>0</v>
      </c>
      <c r="M12" s="18"/>
      <c r="N12" s="21"/>
      <c r="O12" s="18"/>
      <c r="P12" s="21"/>
      <c r="Q12" s="18"/>
      <c r="R12" s="21"/>
      <c r="S12" s="18"/>
      <c r="T12" s="21"/>
      <c r="U12" s="18"/>
      <c r="V12" s="21"/>
      <c r="W12" s="18"/>
      <c r="X12" s="21"/>
      <c r="Y12" s="18"/>
      <c r="Z12" s="21"/>
      <c r="AA12" s="18"/>
      <c r="AB12" s="21"/>
      <c r="AC12" s="18"/>
      <c r="AD12" s="21"/>
      <c r="AE12" s="18"/>
      <c r="AF12" s="21"/>
      <c r="AG12" s="18"/>
      <c r="AH12" s="21"/>
      <c r="AI12" s="18"/>
      <c r="AJ12" s="21"/>
      <c r="AK12" s="18"/>
      <c r="AL12" s="21"/>
      <c r="AM12" s="18"/>
      <c r="AN12" s="21"/>
      <c r="AO12" s="18"/>
      <c r="AP12" s="21"/>
      <c r="AQ12" s="18"/>
      <c r="AR12" s="21"/>
      <c r="AS12" s="18"/>
      <c r="AT12" s="21"/>
      <c r="AU12" s="18"/>
      <c r="AV12" s="21"/>
      <c r="AW12" s="18"/>
      <c r="AX12" s="21"/>
      <c r="AY12" s="18"/>
      <c r="AZ12" s="21"/>
    </row>
    <row r="13" spans="1:52" ht="15.75" x14ac:dyDescent="0.25">
      <c r="A13" s="9">
        <v>6</v>
      </c>
      <c r="B13" s="8"/>
      <c r="C13" s="8"/>
      <c r="D13" s="8"/>
      <c r="E13" s="8"/>
      <c r="F13" s="8"/>
      <c r="G13" s="8"/>
      <c r="H13" s="11" t="b">
        <f t="shared" ca="1" si="19"/>
        <v>1</v>
      </c>
      <c r="I13" s="15" t="str">
        <f t="shared" ca="1" si="20"/>
        <v>الدائن أكبر</v>
      </c>
      <c r="J13" s="15">
        <f t="shared" ca="1" si="21"/>
        <v>0</v>
      </c>
      <c r="K13" s="18">
        <f t="shared" ca="1" si="22"/>
        <v>0</v>
      </c>
      <c r="L13" s="21">
        <f t="shared" ca="1" si="23"/>
        <v>0</v>
      </c>
      <c r="M13" s="18"/>
      <c r="N13" s="21"/>
      <c r="O13" s="18"/>
      <c r="P13" s="21"/>
      <c r="Q13" s="18"/>
      <c r="R13" s="21"/>
      <c r="S13" s="18"/>
      <c r="T13" s="21"/>
      <c r="U13" s="18"/>
      <c r="V13" s="21"/>
      <c r="W13" s="18"/>
      <c r="X13" s="21"/>
      <c r="Y13" s="18"/>
      <c r="Z13" s="21"/>
      <c r="AA13" s="18"/>
      <c r="AB13" s="21"/>
      <c r="AC13" s="18"/>
      <c r="AD13" s="21"/>
      <c r="AE13" s="18"/>
      <c r="AF13" s="21"/>
      <c r="AG13" s="18"/>
      <c r="AH13" s="21"/>
      <c r="AI13" s="18"/>
      <c r="AJ13" s="21"/>
      <c r="AK13" s="18"/>
      <c r="AL13" s="21"/>
      <c r="AM13" s="18"/>
      <c r="AN13" s="21"/>
      <c r="AO13" s="18"/>
      <c r="AP13" s="21"/>
      <c r="AQ13" s="18"/>
      <c r="AR13" s="21"/>
      <c r="AS13" s="18"/>
      <c r="AT13" s="21"/>
      <c r="AU13" s="18"/>
      <c r="AV13" s="21"/>
      <c r="AW13" s="18"/>
      <c r="AX13" s="21"/>
      <c r="AY13" s="18"/>
      <c r="AZ13" s="21"/>
    </row>
    <row r="14" spans="1:52" ht="15.75" x14ac:dyDescent="0.25">
      <c r="A14" s="9">
        <v>7</v>
      </c>
      <c r="B14" s="8"/>
      <c r="C14" s="8"/>
      <c r="D14" s="8"/>
      <c r="E14" s="8"/>
      <c r="F14" s="8"/>
      <c r="G14" s="8"/>
      <c r="H14" s="11" t="b">
        <f t="shared" ca="1" si="19"/>
        <v>1</v>
      </c>
      <c r="I14" s="15" t="str">
        <f t="shared" ca="1" si="20"/>
        <v>الدائن أكبر</v>
      </c>
      <c r="J14" s="15">
        <f t="shared" ca="1" si="21"/>
        <v>0</v>
      </c>
      <c r="K14" s="18">
        <f t="shared" ca="1" si="22"/>
        <v>0</v>
      </c>
      <c r="L14" s="21">
        <f t="shared" ca="1" si="23"/>
        <v>0</v>
      </c>
      <c r="M14" s="18"/>
      <c r="N14" s="21"/>
      <c r="O14" s="18"/>
      <c r="P14" s="21"/>
      <c r="Q14" s="18"/>
      <c r="R14" s="21"/>
      <c r="S14" s="18"/>
      <c r="T14" s="21"/>
      <c r="U14" s="18"/>
      <c r="V14" s="21"/>
      <c r="W14" s="18"/>
      <c r="X14" s="21"/>
      <c r="Y14" s="18"/>
      <c r="Z14" s="21"/>
      <c r="AA14" s="18"/>
      <c r="AB14" s="21"/>
      <c r="AC14" s="18"/>
      <c r="AD14" s="21"/>
      <c r="AE14" s="18"/>
      <c r="AF14" s="21"/>
      <c r="AG14" s="18"/>
      <c r="AH14" s="21"/>
      <c r="AI14" s="18"/>
      <c r="AJ14" s="21"/>
      <c r="AK14" s="18"/>
      <c r="AL14" s="21"/>
      <c r="AM14" s="18"/>
      <c r="AN14" s="21"/>
      <c r="AO14" s="18"/>
      <c r="AP14" s="21"/>
      <c r="AQ14" s="18"/>
      <c r="AR14" s="21"/>
      <c r="AS14" s="18"/>
      <c r="AT14" s="21"/>
      <c r="AU14" s="18"/>
      <c r="AV14" s="21"/>
      <c r="AW14" s="18"/>
      <c r="AX14" s="21"/>
      <c r="AY14" s="18"/>
      <c r="AZ14" s="21"/>
    </row>
    <row r="15" spans="1:52" ht="15.75" x14ac:dyDescent="0.25">
      <c r="A15" s="9">
        <v>8</v>
      </c>
      <c r="B15" s="8"/>
      <c r="C15" s="8"/>
      <c r="D15" s="8"/>
      <c r="E15" s="8"/>
      <c r="F15" s="8"/>
      <c r="G15" s="8"/>
      <c r="H15" s="11" t="b">
        <f t="shared" ca="1" si="19"/>
        <v>1</v>
      </c>
      <c r="I15" s="15" t="str">
        <f t="shared" ca="1" si="20"/>
        <v>الدائن أكبر</v>
      </c>
      <c r="J15" s="15">
        <f t="shared" ca="1" si="21"/>
        <v>0</v>
      </c>
      <c r="K15" s="18">
        <f t="shared" ca="1" si="22"/>
        <v>0</v>
      </c>
      <c r="L15" s="21">
        <f t="shared" ca="1" si="23"/>
        <v>0</v>
      </c>
      <c r="M15" s="18"/>
      <c r="N15" s="21"/>
      <c r="O15" s="18"/>
      <c r="P15" s="21"/>
      <c r="Q15" s="18"/>
      <c r="R15" s="21"/>
      <c r="S15" s="18"/>
      <c r="T15" s="21"/>
      <c r="U15" s="18"/>
      <c r="V15" s="21"/>
      <c r="W15" s="18"/>
      <c r="X15" s="21"/>
      <c r="Y15" s="18"/>
      <c r="Z15" s="21"/>
      <c r="AA15" s="18"/>
      <c r="AB15" s="21"/>
      <c r="AC15" s="18"/>
      <c r="AD15" s="21"/>
      <c r="AE15" s="18"/>
      <c r="AF15" s="21"/>
      <c r="AG15" s="18"/>
      <c r="AH15" s="21"/>
      <c r="AI15" s="18"/>
      <c r="AJ15" s="21"/>
      <c r="AK15" s="18"/>
      <c r="AL15" s="21"/>
      <c r="AM15" s="18"/>
      <c r="AN15" s="21"/>
      <c r="AO15" s="18"/>
      <c r="AP15" s="21"/>
      <c r="AQ15" s="18"/>
      <c r="AR15" s="21"/>
      <c r="AS15" s="18"/>
      <c r="AT15" s="21"/>
      <c r="AU15" s="18"/>
      <c r="AV15" s="21"/>
      <c r="AW15" s="18"/>
      <c r="AX15" s="21"/>
      <c r="AY15" s="18"/>
      <c r="AZ15" s="21"/>
    </row>
    <row r="16" spans="1:52" ht="15.75" x14ac:dyDescent="0.25">
      <c r="A16" s="9">
        <v>9</v>
      </c>
      <c r="B16" s="8"/>
      <c r="C16" s="8"/>
      <c r="D16" s="8"/>
      <c r="E16" s="8"/>
      <c r="F16" s="8"/>
      <c r="G16" s="8"/>
      <c r="H16" s="11" t="b">
        <f t="shared" ca="1" si="19"/>
        <v>1</v>
      </c>
      <c r="I16" s="15" t="str">
        <f t="shared" ca="1" si="20"/>
        <v>الدائن أكبر</v>
      </c>
      <c r="J16" s="15">
        <f t="shared" ca="1" si="21"/>
        <v>0</v>
      </c>
      <c r="K16" s="18">
        <f t="shared" ca="1" si="22"/>
        <v>0</v>
      </c>
      <c r="L16" s="21">
        <f t="shared" ca="1" si="23"/>
        <v>0</v>
      </c>
      <c r="M16" s="18"/>
      <c r="N16" s="21"/>
      <c r="O16" s="18"/>
      <c r="P16" s="21"/>
      <c r="Q16" s="18"/>
      <c r="R16" s="21"/>
      <c r="S16" s="18"/>
      <c r="T16" s="21"/>
      <c r="U16" s="18"/>
      <c r="V16" s="21"/>
      <c r="W16" s="18"/>
      <c r="X16" s="21"/>
      <c r="Y16" s="18"/>
      <c r="Z16" s="21"/>
      <c r="AA16" s="18"/>
      <c r="AB16" s="21"/>
      <c r="AC16" s="18"/>
      <c r="AD16" s="21"/>
      <c r="AE16" s="18"/>
      <c r="AF16" s="21"/>
      <c r="AG16" s="18"/>
      <c r="AH16" s="21"/>
      <c r="AI16" s="18"/>
      <c r="AJ16" s="21"/>
      <c r="AK16" s="18"/>
      <c r="AL16" s="21"/>
      <c r="AM16" s="18"/>
      <c r="AN16" s="21"/>
      <c r="AO16" s="18"/>
      <c r="AP16" s="21"/>
      <c r="AQ16" s="18"/>
      <c r="AR16" s="21"/>
      <c r="AS16" s="18"/>
      <c r="AT16" s="21"/>
      <c r="AU16" s="18"/>
      <c r="AV16" s="21"/>
      <c r="AW16" s="18"/>
      <c r="AX16" s="21"/>
      <c r="AY16" s="18"/>
      <c r="AZ16" s="21"/>
    </row>
    <row r="17" spans="1:52" ht="15.75" x14ac:dyDescent="0.25">
      <c r="A17" s="9">
        <v>10</v>
      </c>
      <c r="B17" s="8"/>
      <c r="C17" s="8"/>
      <c r="D17" s="8"/>
      <c r="E17" s="8"/>
      <c r="F17" s="8"/>
      <c r="G17" s="8"/>
      <c r="H17" s="11" t="b">
        <f t="shared" ca="1" si="19"/>
        <v>1</v>
      </c>
      <c r="I17" s="15" t="str">
        <f t="shared" ca="1" si="20"/>
        <v>الدائن أكبر</v>
      </c>
      <c r="J17" s="15">
        <f t="shared" ca="1" si="21"/>
        <v>0</v>
      </c>
      <c r="K17" s="18">
        <f t="shared" ca="1" si="22"/>
        <v>0</v>
      </c>
      <c r="L17" s="21">
        <f ca="1">SUMIF($K$7:$AZ$7,$L$7,M17:AZ17)</f>
        <v>0</v>
      </c>
      <c r="M17" s="18"/>
      <c r="N17" s="21"/>
      <c r="O17" s="18"/>
      <c r="P17" s="21"/>
      <c r="Q17" s="18"/>
      <c r="R17" s="21"/>
      <c r="S17" s="18"/>
      <c r="T17" s="21"/>
      <c r="U17" s="18"/>
      <c r="V17" s="21"/>
      <c r="W17" s="18"/>
      <c r="X17" s="21"/>
      <c r="Y17" s="18"/>
      <c r="Z17" s="21"/>
      <c r="AA17" s="18"/>
      <c r="AB17" s="21"/>
      <c r="AC17" s="18"/>
      <c r="AD17" s="21"/>
      <c r="AE17" s="18"/>
      <c r="AF17" s="21"/>
      <c r="AG17" s="18"/>
      <c r="AH17" s="21"/>
      <c r="AI17" s="18"/>
      <c r="AJ17" s="21"/>
      <c r="AK17" s="18"/>
      <c r="AL17" s="21"/>
      <c r="AM17" s="18"/>
      <c r="AN17" s="21"/>
      <c r="AO17" s="18"/>
      <c r="AP17" s="21"/>
      <c r="AQ17" s="18"/>
      <c r="AR17" s="21"/>
      <c r="AS17" s="18"/>
      <c r="AT17" s="21"/>
      <c r="AU17" s="18"/>
      <c r="AV17" s="21"/>
      <c r="AW17" s="18"/>
      <c r="AX17" s="21"/>
      <c r="AY17" s="18"/>
      <c r="AZ17" s="21"/>
    </row>
    <row r="18" spans="1:52" ht="15.75" x14ac:dyDescent="0.25">
      <c r="A18" s="9">
        <v>11</v>
      </c>
      <c r="B18" s="8"/>
      <c r="C18" s="8"/>
      <c r="D18" s="8"/>
      <c r="E18" s="8"/>
      <c r="F18" s="8"/>
      <c r="G18" s="8"/>
      <c r="H18" s="11" t="b">
        <f t="shared" ca="1" si="19"/>
        <v>1</v>
      </c>
      <c r="I18" s="15" t="str">
        <f t="shared" ca="1" si="20"/>
        <v>الدائن أكبر</v>
      </c>
      <c r="J18" s="15">
        <f t="shared" ca="1" si="21"/>
        <v>0</v>
      </c>
      <c r="K18" s="18">
        <f t="shared" ca="1" si="22"/>
        <v>0</v>
      </c>
      <c r="L18" s="21">
        <f t="shared" ca="1" si="23"/>
        <v>0</v>
      </c>
      <c r="M18" s="18"/>
      <c r="N18" s="21"/>
      <c r="O18" s="18"/>
      <c r="P18" s="21"/>
      <c r="Q18" s="18"/>
      <c r="R18" s="21"/>
      <c r="S18" s="18"/>
      <c r="T18" s="21"/>
      <c r="U18" s="18"/>
      <c r="V18" s="21"/>
      <c r="W18" s="18"/>
      <c r="X18" s="21"/>
      <c r="Y18" s="18"/>
      <c r="Z18" s="21"/>
      <c r="AA18" s="18"/>
      <c r="AB18" s="21"/>
      <c r="AC18" s="18"/>
      <c r="AD18" s="21"/>
      <c r="AE18" s="18"/>
      <c r="AF18" s="21"/>
      <c r="AG18" s="18"/>
      <c r="AH18" s="21"/>
      <c r="AI18" s="18"/>
      <c r="AJ18" s="21"/>
      <c r="AK18" s="18"/>
      <c r="AL18" s="21"/>
      <c r="AM18" s="18"/>
      <c r="AN18" s="21"/>
      <c r="AO18" s="18"/>
      <c r="AP18" s="21"/>
      <c r="AQ18" s="18"/>
      <c r="AR18" s="21"/>
      <c r="AS18" s="18"/>
      <c r="AT18" s="21"/>
      <c r="AU18" s="18"/>
      <c r="AV18" s="21"/>
      <c r="AW18" s="18"/>
      <c r="AX18" s="21"/>
      <c r="AY18" s="18"/>
      <c r="AZ18" s="21"/>
    </row>
    <row r="19" spans="1:52" ht="15.75" x14ac:dyDescent="0.25">
      <c r="A19" s="9">
        <v>12</v>
      </c>
      <c r="B19" s="8"/>
      <c r="C19" s="8"/>
      <c r="D19" s="8"/>
      <c r="E19" s="8"/>
      <c r="F19" s="8"/>
      <c r="G19" s="8"/>
      <c r="H19" s="11" t="b">
        <f t="shared" ca="1" si="19"/>
        <v>1</v>
      </c>
      <c r="I19" s="15" t="str">
        <f t="shared" ca="1" si="20"/>
        <v>الدائن أكبر</v>
      </c>
      <c r="J19" s="15">
        <f t="shared" ca="1" si="21"/>
        <v>0</v>
      </c>
      <c r="K19" s="18">
        <f t="shared" ca="1" si="22"/>
        <v>0</v>
      </c>
      <c r="L19" s="21">
        <f t="shared" ca="1" si="23"/>
        <v>0</v>
      </c>
      <c r="M19" s="18"/>
      <c r="N19" s="21"/>
      <c r="O19" s="18"/>
      <c r="P19" s="21"/>
      <c r="Q19" s="18"/>
      <c r="R19" s="21"/>
      <c r="S19" s="18"/>
      <c r="T19" s="21"/>
      <c r="U19" s="18"/>
      <c r="V19" s="21"/>
      <c r="W19" s="18"/>
      <c r="X19" s="21"/>
      <c r="Y19" s="18"/>
      <c r="Z19" s="21"/>
      <c r="AA19" s="18"/>
      <c r="AB19" s="21"/>
      <c r="AC19" s="18"/>
      <c r="AD19" s="21"/>
      <c r="AE19" s="18"/>
      <c r="AF19" s="21"/>
      <c r="AG19" s="18"/>
      <c r="AH19" s="21"/>
      <c r="AI19" s="18"/>
      <c r="AJ19" s="21"/>
      <c r="AK19" s="18"/>
      <c r="AL19" s="21"/>
      <c r="AM19" s="18"/>
      <c r="AN19" s="21"/>
      <c r="AO19" s="18"/>
      <c r="AP19" s="21"/>
      <c r="AQ19" s="18"/>
      <c r="AR19" s="21"/>
      <c r="AS19" s="18"/>
      <c r="AT19" s="21"/>
      <c r="AU19" s="18"/>
      <c r="AV19" s="21"/>
      <c r="AW19" s="18"/>
      <c r="AX19" s="21"/>
      <c r="AY19" s="18"/>
      <c r="AZ19" s="21"/>
    </row>
    <row r="20" spans="1:52" ht="15.75" x14ac:dyDescent="0.25">
      <c r="A20" s="9">
        <v>13</v>
      </c>
      <c r="B20" s="8"/>
      <c r="C20" s="8"/>
      <c r="D20" s="8"/>
      <c r="E20" s="8"/>
      <c r="F20" s="8"/>
      <c r="G20" s="8"/>
      <c r="H20" s="11" t="b">
        <f t="shared" ca="1" si="19"/>
        <v>1</v>
      </c>
      <c r="I20" s="15" t="str">
        <f t="shared" ca="1" si="20"/>
        <v>الدائن أكبر</v>
      </c>
      <c r="J20" s="15">
        <f t="shared" ca="1" si="21"/>
        <v>0</v>
      </c>
      <c r="K20" s="18">
        <f t="shared" ca="1" si="22"/>
        <v>0</v>
      </c>
      <c r="L20" s="21">
        <f t="shared" ca="1" si="23"/>
        <v>0</v>
      </c>
      <c r="M20" s="18"/>
      <c r="N20" s="21"/>
      <c r="O20" s="18"/>
      <c r="P20" s="21"/>
      <c r="Q20" s="18"/>
      <c r="R20" s="21"/>
      <c r="S20" s="18"/>
      <c r="T20" s="21"/>
      <c r="U20" s="18"/>
      <c r="V20" s="21"/>
      <c r="W20" s="18"/>
      <c r="X20" s="21"/>
      <c r="Y20" s="18"/>
      <c r="Z20" s="21"/>
      <c r="AA20" s="18"/>
      <c r="AB20" s="21"/>
      <c r="AC20" s="18"/>
      <c r="AD20" s="21"/>
      <c r="AE20" s="18"/>
      <c r="AF20" s="21"/>
      <c r="AG20" s="18"/>
      <c r="AH20" s="21"/>
      <c r="AI20" s="18"/>
      <c r="AJ20" s="21"/>
      <c r="AK20" s="18"/>
      <c r="AL20" s="21"/>
      <c r="AM20" s="18"/>
      <c r="AN20" s="21"/>
      <c r="AO20" s="18"/>
      <c r="AP20" s="21"/>
      <c r="AQ20" s="18"/>
      <c r="AR20" s="21"/>
      <c r="AS20" s="18"/>
      <c r="AT20" s="21"/>
      <c r="AU20" s="18"/>
      <c r="AV20" s="21"/>
      <c r="AW20" s="18"/>
      <c r="AX20" s="21"/>
      <c r="AY20" s="18"/>
      <c r="AZ20" s="21"/>
    </row>
    <row r="21" spans="1:52" ht="15.75" x14ac:dyDescent="0.25">
      <c r="A21" s="9">
        <v>14</v>
      </c>
      <c r="B21" s="8"/>
      <c r="C21" s="8"/>
      <c r="D21" s="8"/>
      <c r="E21" s="8"/>
      <c r="F21" s="8"/>
      <c r="G21" s="8"/>
      <c r="H21" s="11" t="b">
        <f t="shared" ca="1" si="19"/>
        <v>1</v>
      </c>
      <c r="I21" s="15" t="str">
        <f t="shared" ca="1" si="20"/>
        <v>الدائن أكبر</v>
      </c>
      <c r="J21" s="15">
        <f t="shared" ca="1" si="21"/>
        <v>0</v>
      </c>
      <c r="K21" s="18">
        <f t="shared" ca="1" si="22"/>
        <v>0</v>
      </c>
      <c r="L21" s="21">
        <f t="shared" ca="1" si="23"/>
        <v>0</v>
      </c>
      <c r="M21" s="18"/>
      <c r="N21" s="21"/>
      <c r="O21" s="18"/>
      <c r="P21" s="21"/>
      <c r="Q21" s="18"/>
      <c r="R21" s="21"/>
      <c r="S21" s="18"/>
      <c r="T21" s="21"/>
      <c r="U21" s="18"/>
      <c r="V21" s="21"/>
      <c r="W21" s="18"/>
      <c r="X21" s="21"/>
      <c r="Y21" s="18"/>
      <c r="Z21" s="21"/>
      <c r="AA21" s="18"/>
      <c r="AB21" s="21"/>
      <c r="AC21" s="18"/>
      <c r="AD21" s="21"/>
      <c r="AE21" s="18"/>
      <c r="AF21" s="21"/>
      <c r="AG21" s="18"/>
      <c r="AH21" s="21"/>
      <c r="AI21" s="18"/>
      <c r="AJ21" s="21"/>
      <c r="AK21" s="18"/>
      <c r="AL21" s="21"/>
      <c r="AM21" s="18"/>
      <c r="AN21" s="21"/>
      <c r="AO21" s="18"/>
      <c r="AP21" s="21"/>
      <c r="AQ21" s="18"/>
      <c r="AR21" s="21"/>
      <c r="AS21" s="18"/>
      <c r="AT21" s="21"/>
      <c r="AU21" s="18"/>
      <c r="AV21" s="21"/>
      <c r="AW21" s="18"/>
      <c r="AX21" s="21"/>
      <c r="AY21" s="18"/>
      <c r="AZ21" s="21"/>
    </row>
    <row r="22" spans="1:52" ht="15.75" x14ac:dyDescent="0.25">
      <c r="A22" s="9">
        <v>15</v>
      </c>
      <c r="B22" s="8"/>
      <c r="C22" s="8"/>
      <c r="D22" s="8"/>
      <c r="E22" s="8"/>
      <c r="F22" s="8"/>
      <c r="G22" s="8"/>
      <c r="H22" s="11" t="b">
        <f t="shared" ca="1" si="19"/>
        <v>1</v>
      </c>
      <c r="I22" s="15" t="str">
        <f t="shared" ca="1" si="20"/>
        <v>الدائن أكبر</v>
      </c>
      <c r="J22" s="15">
        <f t="shared" ca="1" si="21"/>
        <v>0</v>
      </c>
      <c r="K22" s="18">
        <f t="shared" ca="1" si="22"/>
        <v>0</v>
      </c>
      <c r="L22" s="21">
        <f t="shared" ca="1" si="23"/>
        <v>0</v>
      </c>
      <c r="M22" s="18"/>
      <c r="N22" s="21"/>
      <c r="O22" s="18"/>
      <c r="P22" s="21"/>
      <c r="Q22" s="18"/>
      <c r="R22" s="21"/>
      <c r="S22" s="18"/>
      <c r="T22" s="21"/>
      <c r="U22" s="18"/>
      <c r="V22" s="21"/>
      <c r="W22" s="18"/>
      <c r="X22" s="21"/>
      <c r="Y22" s="18"/>
      <c r="Z22" s="21"/>
      <c r="AA22" s="18"/>
      <c r="AB22" s="21"/>
      <c r="AC22" s="18"/>
      <c r="AD22" s="21"/>
      <c r="AE22" s="18"/>
      <c r="AF22" s="21"/>
      <c r="AG22" s="18"/>
      <c r="AH22" s="21"/>
      <c r="AI22" s="18"/>
      <c r="AJ22" s="21"/>
      <c r="AK22" s="18"/>
      <c r="AL22" s="21"/>
      <c r="AM22" s="18"/>
      <c r="AN22" s="21"/>
      <c r="AO22" s="18"/>
      <c r="AP22" s="21"/>
      <c r="AQ22" s="18"/>
      <c r="AR22" s="21"/>
      <c r="AS22" s="18"/>
      <c r="AT22" s="21"/>
      <c r="AU22" s="18"/>
      <c r="AV22" s="21"/>
      <c r="AW22" s="18"/>
      <c r="AX22" s="21"/>
      <c r="AY22" s="18"/>
      <c r="AZ22" s="21"/>
    </row>
    <row r="23" spans="1:52" ht="15.75" x14ac:dyDescent="0.25">
      <c r="A23" s="9">
        <v>16</v>
      </c>
      <c r="B23" s="8"/>
      <c r="C23" s="8"/>
      <c r="D23" s="8"/>
      <c r="E23" s="8"/>
      <c r="F23" s="8"/>
      <c r="G23" s="8"/>
      <c r="H23" s="11" t="b">
        <f t="shared" ca="1" si="19"/>
        <v>1</v>
      </c>
      <c r="I23" s="15" t="str">
        <f t="shared" ca="1" si="20"/>
        <v>الدائن أكبر</v>
      </c>
      <c r="J23" s="15">
        <f t="shared" ca="1" si="21"/>
        <v>0</v>
      </c>
      <c r="K23" s="18">
        <f t="shared" ca="1" si="22"/>
        <v>0</v>
      </c>
      <c r="L23" s="21">
        <f t="shared" ca="1" si="23"/>
        <v>0</v>
      </c>
      <c r="M23" s="18"/>
      <c r="N23" s="21"/>
      <c r="O23" s="18"/>
      <c r="P23" s="21"/>
      <c r="Q23" s="18"/>
      <c r="R23" s="21"/>
      <c r="S23" s="18"/>
      <c r="T23" s="21"/>
      <c r="U23" s="18"/>
      <c r="V23" s="21"/>
      <c r="W23" s="18"/>
      <c r="X23" s="21"/>
      <c r="Y23" s="18"/>
      <c r="Z23" s="21"/>
      <c r="AA23" s="18"/>
      <c r="AB23" s="21"/>
      <c r="AC23" s="18"/>
      <c r="AD23" s="21"/>
      <c r="AE23" s="18"/>
      <c r="AF23" s="21"/>
      <c r="AG23" s="18"/>
      <c r="AH23" s="21"/>
      <c r="AI23" s="18"/>
      <c r="AJ23" s="21"/>
      <c r="AK23" s="18"/>
      <c r="AL23" s="21"/>
      <c r="AM23" s="18"/>
      <c r="AN23" s="21"/>
      <c r="AO23" s="18"/>
      <c r="AP23" s="21"/>
      <c r="AQ23" s="18"/>
      <c r="AR23" s="21"/>
      <c r="AS23" s="18"/>
      <c r="AT23" s="21"/>
      <c r="AU23" s="18"/>
      <c r="AV23" s="21"/>
      <c r="AW23" s="18"/>
      <c r="AX23" s="21"/>
      <c r="AY23" s="18"/>
      <c r="AZ23" s="21"/>
    </row>
    <row r="24" spans="1:52" ht="15.75" x14ac:dyDescent="0.25">
      <c r="A24" s="9">
        <v>17</v>
      </c>
      <c r="B24" s="8"/>
      <c r="C24" s="8"/>
      <c r="D24" s="8"/>
      <c r="E24" s="8"/>
      <c r="F24" s="8"/>
      <c r="G24" s="8"/>
      <c r="H24" s="11" t="b">
        <f t="shared" ca="1" si="19"/>
        <v>1</v>
      </c>
      <c r="I24" s="15" t="str">
        <f t="shared" ca="1" si="20"/>
        <v>الدائن أكبر</v>
      </c>
      <c r="J24" s="15">
        <f t="shared" ca="1" si="21"/>
        <v>0</v>
      </c>
      <c r="K24" s="18">
        <f t="shared" ca="1" si="22"/>
        <v>0</v>
      </c>
      <c r="L24" s="21">
        <f t="shared" ca="1" si="23"/>
        <v>0</v>
      </c>
      <c r="M24" s="18"/>
      <c r="N24" s="21"/>
      <c r="O24" s="18"/>
      <c r="P24" s="21"/>
      <c r="Q24" s="18"/>
      <c r="R24" s="21"/>
      <c r="S24" s="18"/>
      <c r="T24" s="21"/>
      <c r="U24" s="18"/>
      <c r="V24" s="21"/>
      <c r="W24" s="18"/>
      <c r="X24" s="21"/>
      <c r="Y24" s="18"/>
      <c r="Z24" s="21"/>
      <c r="AA24" s="18"/>
      <c r="AB24" s="21"/>
      <c r="AC24" s="18"/>
      <c r="AD24" s="21"/>
      <c r="AE24" s="18"/>
      <c r="AF24" s="21"/>
      <c r="AG24" s="18"/>
      <c r="AH24" s="21"/>
      <c r="AI24" s="18"/>
      <c r="AJ24" s="21"/>
      <c r="AK24" s="18"/>
      <c r="AL24" s="21"/>
      <c r="AM24" s="18"/>
      <c r="AN24" s="21"/>
      <c r="AO24" s="18"/>
      <c r="AP24" s="21"/>
      <c r="AQ24" s="18"/>
      <c r="AR24" s="21"/>
      <c r="AS24" s="18"/>
      <c r="AT24" s="21"/>
      <c r="AU24" s="18"/>
      <c r="AV24" s="21"/>
      <c r="AW24" s="18"/>
      <c r="AX24" s="21"/>
      <c r="AY24" s="18"/>
      <c r="AZ24" s="21"/>
    </row>
    <row r="25" spans="1:52" ht="15.75" x14ac:dyDescent="0.25">
      <c r="A25" s="9">
        <v>18</v>
      </c>
      <c r="B25" s="8"/>
      <c r="C25" s="8"/>
      <c r="D25" s="8"/>
      <c r="E25" s="8"/>
      <c r="F25" s="8"/>
      <c r="G25" s="8"/>
      <c r="H25" s="11" t="b">
        <f t="shared" ca="1" si="19"/>
        <v>1</v>
      </c>
      <c r="I25" s="15" t="str">
        <f t="shared" ca="1" si="20"/>
        <v>الدائن أكبر</v>
      </c>
      <c r="J25" s="15">
        <f t="shared" ca="1" si="21"/>
        <v>0</v>
      </c>
      <c r="K25" s="18">
        <f t="shared" ca="1" si="22"/>
        <v>0</v>
      </c>
      <c r="L25" s="21">
        <f t="shared" ca="1" si="23"/>
        <v>0</v>
      </c>
      <c r="M25" s="18"/>
      <c r="N25" s="21"/>
      <c r="O25" s="18"/>
      <c r="P25" s="21"/>
      <c r="Q25" s="18"/>
      <c r="R25" s="21"/>
      <c r="S25" s="18"/>
      <c r="T25" s="21"/>
      <c r="U25" s="18"/>
      <c r="V25" s="21"/>
      <c r="W25" s="18"/>
      <c r="X25" s="21"/>
      <c r="Y25" s="18"/>
      <c r="Z25" s="21"/>
      <c r="AA25" s="18"/>
      <c r="AB25" s="21"/>
      <c r="AC25" s="18"/>
      <c r="AD25" s="21"/>
      <c r="AE25" s="18"/>
      <c r="AF25" s="21"/>
      <c r="AG25" s="18"/>
      <c r="AH25" s="21"/>
      <c r="AI25" s="18"/>
      <c r="AJ25" s="21"/>
      <c r="AK25" s="18"/>
      <c r="AL25" s="21"/>
      <c r="AM25" s="18"/>
      <c r="AN25" s="21"/>
      <c r="AO25" s="18"/>
      <c r="AP25" s="21"/>
      <c r="AQ25" s="18"/>
      <c r="AR25" s="21"/>
      <c r="AS25" s="18"/>
      <c r="AT25" s="21"/>
      <c r="AU25" s="18"/>
      <c r="AV25" s="21"/>
      <c r="AW25" s="18"/>
      <c r="AX25" s="21"/>
      <c r="AY25" s="18"/>
      <c r="AZ25" s="21"/>
    </row>
    <row r="26" spans="1:52" ht="15.75" x14ac:dyDescent="0.25">
      <c r="A26" s="9">
        <v>19</v>
      </c>
      <c r="B26" s="8"/>
      <c r="C26" s="8"/>
      <c r="D26" s="8"/>
      <c r="E26" s="8"/>
      <c r="F26" s="8"/>
      <c r="G26" s="8"/>
      <c r="H26" s="11" t="b">
        <f t="shared" ca="1" si="19"/>
        <v>1</v>
      </c>
      <c r="I26" s="15" t="str">
        <f t="shared" ca="1" si="20"/>
        <v>الدائن أكبر</v>
      </c>
      <c r="J26" s="15">
        <f t="shared" ca="1" si="21"/>
        <v>0</v>
      </c>
      <c r="K26" s="18">
        <f t="shared" ca="1" si="22"/>
        <v>0</v>
      </c>
      <c r="L26" s="21">
        <f t="shared" ca="1" si="23"/>
        <v>0</v>
      </c>
      <c r="M26" s="18"/>
      <c r="N26" s="21"/>
      <c r="O26" s="18"/>
      <c r="P26" s="21"/>
      <c r="Q26" s="18"/>
      <c r="R26" s="21"/>
      <c r="S26" s="18"/>
      <c r="T26" s="21"/>
      <c r="U26" s="18"/>
      <c r="V26" s="21"/>
      <c r="W26" s="18"/>
      <c r="X26" s="21"/>
      <c r="Y26" s="18"/>
      <c r="Z26" s="21"/>
      <c r="AA26" s="18"/>
      <c r="AB26" s="21"/>
      <c r="AC26" s="18"/>
      <c r="AD26" s="21"/>
      <c r="AE26" s="18"/>
      <c r="AF26" s="21"/>
      <c r="AG26" s="18"/>
      <c r="AH26" s="21"/>
      <c r="AI26" s="18"/>
      <c r="AJ26" s="21"/>
      <c r="AK26" s="18"/>
      <c r="AL26" s="21"/>
      <c r="AM26" s="18"/>
      <c r="AN26" s="21"/>
      <c r="AO26" s="18"/>
      <c r="AP26" s="21"/>
      <c r="AQ26" s="18"/>
      <c r="AR26" s="21"/>
      <c r="AS26" s="18"/>
      <c r="AT26" s="21"/>
      <c r="AU26" s="18"/>
      <c r="AV26" s="21"/>
      <c r="AW26" s="18"/>
      <c r="AX26" s="21"/>
      <c r="AY26" s="18"/>
      <c r="AZ26" s="21"/>
    </row>
    <row r="27" spans="1:52" ht="15.75" x14ac:dyDescent="0.25">
      <c r="A27" s="9">
        <v>20</v>
      </c>
      <c r="B27" s="8"/>
      <c r="C27" s="8"/>
      <c r="D27" s="8"/>
      <c r="E27" s="8"/>
      <c r="F27" s="8"/>
      <c r="G27" s="8"/>
      <c r="H27" s="11" t="b">
        <f t="shared" ca="1" si="19"/>
        <v>1</v>
      </c>
      <c r="I27" s="15" t="str">
        <f t="shared" ca="1" si="20"/>
        <v>الدائن أكبر</v>
      </c>
      <c r="J27" s="15">
        <f t="shared" ca="1" si="21"/>
        <v>0</v>
      </c>
      <c r="K27" s="18">
        <f t="shared" ca="1" si="22"/>
        <v>0</v>
      </c>
      <c r="L27" s="21">
        <f t="shared" ca="1" si="23"/>
        <v>0</v>
      </c>
      <c r="M27" s="18"/>
      <c r="N27" s="21"/>
      <c r="O27" s="18"/>
      <c r="P27" s="21"/>
      <c r="Q27" s="18"/>
      <c r="R27" s="21"/>
      <c r="S27" s="18"/>
      <c r="T27" s="21"/>
      <c r="U27" s="18"/>
      <c r="V27" s="21"/>
      <c r="W27" s="18"/>
      <c r="X27" s="21"/>
      <c r="Y27" s="18"/>
      <c r="Z27" s="21"/>
      <c r="AA27" s="18"/>
      <c r="AB27" s="21"/>
      <c r="AC27" s="18"/>
      <c r="AD27" s="21"/>
      <c r="AE27" s="18"/>
      <c r="AF27" s="21"/>
      <c r="AG27" s="18"/>
      <c r="AH27" s="21"/>
      <c r="AI27" s="18"/>
      <c r="AJ27" s="21"/>
      <c r="AK27" s="18"/>
      <c r="AL27" s="21"/>
      <c r="AM27" s="18"/>
      <c r="AN27" s="21"/>
      <c r="AO27" s="18"/>
      <c r="AP27" s="21"/>
      <c r="AQ27" s="18"/>
      <c r="AR27" s="21"/>
      <c r="AS27" s="18"/>
      <c r="AT27" s="21"/>
      <c r="AU27" s="18"/>
      <c r="AV27" s="21"/>
      <c r="AW27" s="18"/>
      <c r="AX27" s="21"/>
      <c r="AY27" s="18"/>
      <c r="AZ27" s="21"/>
    </row>
    <row r="28" spans="1:52" ht="15.75" x14ac:dyDescent="0.25">
      <c r="A28" s="9">
        <v>21</v>
      </c>
      <c r="B28" s="8"/>
      <c r="C28" s="8"/>
      <c r="D28" s="8"/>
      <c r="E28" s="8"/>
      <c r="F28" s="8"/>
      <c r="G28" s="8"/>
      <c r="H28" s="11" t="b">
        <f t="shared" ca="1" si="19"/>
        <v>1</v>
      </c>
      <c r="I28" s="15" t="str">
        <f t="shared" ca="1" si="20"/>
        <v>الدائن أكبر</v>
      </c>
      <c r="J28" s="15">
        <f t="shared" ca="1" si="21"/>
        <v>0</v>
      </c>
      <c r="K28" s="18">
        <f t="shared" ca="1" si="22"/>
        <v>0</v>
      </c>
      <c r="L28" s="21">
        <f t="shared" ca="1" si="23"/>
        <v>0</v>
      </c>
      <c r="M28" s="18"/>
      <c r="N28" s="21"/>
      <c r="O28" s="18"/>
      <c r="P28" s="21"/>
      <c r="Q28" s="18"/>
      <c r="R28" s="21"/>
      <c r="S28" s="18"/>
      <c r="T28" s="21"/>
      <c r="U28" s="18"/>
      <c r="V28" s="21"/>
      <c r="W28" s="18"/>
      <c r="X28" s="21"/>
      <c r="Y28" s="18"/>
      <c r="Z28" s="21"/>
      <c r="AA28" s="18"/>
      <c r="AB28" s="21"/>
      <c r="AC28" s="18"/>
      <c r="AD28" s="21"/>
      <c r="AE28" s="18"/>
      <c r="AF28" s="21"/>
      <c r="AG28" s="18"/>
      <c r="AH28" s="21"/>
      <c r="AI28" s="18"/>
      <c r="AJ28" s="21"/>
      <c r="AK28" s="18"/>
      <c r="AL28" s="21"/>
      <c r="AM28" s="18"/>
      <c r="AN28" s="21"/>
      <c r="AO28" s="18"/>
      <c r="AP28" s="21"/>
      <c r="AQ28" s="18"/>
      <c r="AR28" s="21"/>
      <c r="AS28" s="18"/>
      <c r="AT28" s="21"/>
      <c r="AU28" s="18"/>
      <c r="AV28" s="21"/>
      <c r="AW28" s="18"/>
      <c r="AX28" s="21"/>
      <c r="AY28" s="18"/>
      <c r="AZ28" s="21"/>
    </row>
    <row r="29" spans="1:52" ht="15.75" x14ac:dyDescent="0.25">
      <c r="A29" s="9">
        <v>22</v>
      </c>
      <c r="B29" s="8"/>
      <c r="C29" s="8"/>
      <c r="D29" s="8"/>
      <c r="E29" s="8"/>
      <c r="F29" s="8"/>
      <c r="G29" s="8"/>
      <c r="H29" s="11" t="b">
        <f t="shared" ca="1" si="19"/>
        <v>1</v>
      </c>
      <c r="I29" s="15" t="str">
        <f t="shared" ca="1" si="20"/>
        <v>الدائن أكبر</v>
      </c>
      <c r="J29" s="15">
        <f t="shared" ca="1" si="21"/>
        <v>0</v>
      </c>
      <c r="K29" s="18">
        <f t="shared" ca="1" si="22"/>
        <v>0</v>
      </c>
      <c r="L29" s="21">
        <f t="shared" ca="1" si="23"/>
        <v>0</v>
      </c>
      <c r="M29" s="18"/>
      <c r="N29" s="21"/>
      <c r="O29" s="18"/>
      <c r="P29" s="21"/>
      <c r="Q29" s="18"/>
      <c r="R29" s="21"/>
      <c r="S29" s="18"/>
      <c r="T29" s="21"/>
      <c r="U29" s="18"/>
      <c r="V29" s="21"/>
      <c r="W29" s="18"/>
      <c r="X29" s="21"/>
      <c r="Y29" s="18"/>
      <c r="Z29" s="21"/>
      <c r="AA29" s="18"/>
      <c r="AB29" s="21"/>
      <c r="AC29" s="18"/>
      <c r="AD29" s="21"/>
      <c r="AE29" s="18"/>
      <c r="AF29" s="21"/>
      <c r="AG29" s="18"/>
      <c r="AH29" s="21"/>
      <c r="AI29" s="18"/>
      <c r="AJ29" s="21"/>
      <c r="AK29" s="18"/>
      <c r="AL29" s="21"/>
      <c r="AM29" s="18"/>
      <c r="AN29" s="21"/>
      <c r="AO29" s="18"/>
      <c r="AP29" s="21"/>
      <c r="AQ29" s="18"/>
      <c r="AR29" s="21"/>
      <c r="AS29" s="18"/>
      <c r="AT29" s="21"/>
      <c r="AU29" s="18"/>
      <c r="AV29" s="21"/>
      <c r="AW29" s="18"/>
      <c r="AX29" s="21"/>
      <c r="AY29" s="18"/>
      <c r="AZ29" s="21"/>
    </row>
    <row r="30" spans="1:52" ht="15.75" x14ac:dyDescent="0.25">
      <c r="A30" s="9">
        <v>23</v>
      </c>
      <c r="B30" s="8"/>
      <c r="C30" s="8"/>
      <c r="D30" s="8"/>
      <c r="E30" s="8"/>
      <c r="F30" s="8"/>
      <c r="G30" s="8"/>
      <c r="H30" s="11" t="b">
        <f t="shared" ca="1" si="19"/>
        <v>1</v>
      </c>
      <c r="I30" s="15" t="str">
        <f t="shared" ca="1" si="20"/>
        <v>الدائن أكبر</v>
      </c>
      <c r="J30" s="15">
        <f t="shared" ca="1" si="21"/>
        <v>0</v>
      </c>
      <c r="K30" s="18">
        <f t="shared" ca="1" si="22"/>
        <v>0</v>
      </c>
      <c r="L30" s="21">
        <f t="shared" ca="1" si="23"/>
        <v>0</v>
      </c>
      <c r="M30" s="18"/>
      <c r="N30" s="21"/>
      <c r="O30" s="18"/>
      <c r="P30" s="21"/>
      <c r="Q30" s="18"/>
      <c r="R30" s="21"/>
      <c r="S30" s="18"/>
      <c r="T30" s="21"/>
      <c r="U30" s="18"/>
      <c r="V30" s="21"/>
      <c r="W30" s="18"/>
      <c r="X30" s="21"/>
      <c r="Y30" s="18"/>
      <c r="Z30" s="21"/>
      <c r="AA30" s="18"/>
      <c r="AB30" s="21"/>
      <c r="AC30" s="18"/>
      <c r="AD30" s="21"/>
      <c r="AE30" s="18"/>
      <c r="AF30" s="21"/>
      <c r="AG30" s="18"/>
      <c r="AH30" s="21"/>
      <c r="AI30" s="18"/>
      <c r="AJ30" s="21"/>
      <c r="AK30" s="18"/>
      <c r="AL30" s="21"/>
      <c r="AM30" s="18"/>
      <c r="AN30" s="21"/>
      <c r="AO30" s="18"/>
      <c r="AP30" s="21"/>
      <c r="AQ30" s="18"/>
      <c r="AR30" s="21"/>
      <c r="AS30" s="18"/>
      <c r="AT30" s="21"/>
      <c r="AU30" s="18"/>
      <c r="AV30" s="21"/>
      <c r="AW30" s="18"/>
      <c r="AX30" s="21"/>
      <c r="AY30" s="18"/>
      <c r="AZ30" s="21"/>
    </row>
    <row r="31" spans="1:52" ht="15.75" x14ac:dyDescent="0.25">
      <c r="A31" s="9">
        <v>24</v>
      </c>
      <c r="B31" s="8"/>
      <c r="C31" s="8"/>
      <c r="D31" s="8"/>
      <c r="E31" s="8"/>
      <c r="F31" s="8"/>
      <c r="G31" s="8"/>
      <c r="H31" s="11" t="b">
        <f t="shared" ca="1" si="19"/>
        <v>1</v>
      </c>
      <c r="I31" s="15" t="str">
        <f t="shared" ca="1" si="20"/>
        <v>الدائن أكبر</v>
      </c>
      <c r="J31" s="15">
        <f t="shared" ca="1" si="21"/>
        <v>0</v>
      </c>
      <c r="K31" s="18">
        <f t="shared" ca="1" si="22"/>
        <v>0</v>
      </c>
      <c r="L31" s="21">
        <f t="shared" ca="1" si="23"/>
        <v>0</v>
      </c>
      <c r="M31" s="18"/>
      <c r="N31" s="21"/>
      <c r="O31" s="18"/>
      <c r="P31" s="21"/>
      <c r="Q31" s="18"/>
      <c r="R31" s="21"/>
      <c r="S31" s="18"/>
      <c r="T31" s="21"/>
      <c r="U31" s="18"/>
      <c r="V31" s="21"/>
      <c r="W31" s="18"/>
      <c r="X31" s="21"/>
      <c r="Y31" s="18"/>
      <c r="Z31" s="21"/>
      <c r="AA31" s="18"/>
      <c r="AB31" s="21"/>
      <c r="AC31" s="18"/>
      <c r="AD31" s="21"/>
      <c r="AE31" s="18"/>
      <c r="AF31" s="21"/>
      <c r="AG31" s="18"/>
      <c r="AH31" s="21"/>
      <c r="AI31" s="18"/>
      <c r="AJ31" s="21"/>
      <c r="AK31" s="18"/>
      <c r="AL31" s="21"/>
      <c r="AM31" s="18"/>
      <c r="AN31" s="21"/>
      <c r="AO31" s="18"/>
      <c r="AP31" s="21"/>
      <c r="AQ31" s="18"/>
      <c r="AR31" s="21"/>
      <c r="AS31" s="18"/>
      <c r="AT31" s="21"/>
      <c r="AU31" s="18"/>
      <c r="AV31" s="21"/>
      <c r="AW31" s="18"/>
      <c r="AX31" s="21"/>
      <c r="AY31" s="18"/>
      <c r="AZ31" s="21"/>
    </row>
    <row r="32" spans="1:52" ht="15.75" x14ac:dyDescent="0.25">
      <c r="A32" s="9">
        <v>25</v>
      </c>
      <c r="B32" s="8"/>
      <c r="C32" s="8"/>
      <c r="D32" s="8"/>
      <c r="E32" s="8"/>
      <c r="F32" s="8"/>
      <c r="G32" s="8"/>
      <c r="H32" s="11" t="b">
        <f t="shared" ca="1" si="19"/>
        <v>1</v>
      </c>
      <c r="I32" s="15" t="str">
        <f t="shared" ca="1" si="20"/>
        <v>الدائن أكبر</v>
      </c>
      <c r="J32" s="15">
        <f t="shared" ca="1" si="21"/>
        <v>0</v>
      </c>
      <c r="K32" s="18">
        <f t="shared" ca="1" si="22"/>
        <v>0</v>
      </c>
      <c r="L32" s="21">
        <f t="shared" ca="1" si="23"/>
        <v>0</v>
      </c>
      <c r="M32" s="18"/>
      <c r="N32" s="21"/>
      <c r="O32" s="18"/>
      <c r="P32" s="21"/>
      <c r="Q32" s="18"/>
      <c r="R32" s="21"/>
      <c r="S32" s="18"/>
      <c r="T32" s="21"/>
      <c r="U32" s="18"/>
      <c r="V32" s="21"/>
      <c r="W32" s="18"/>
      <c r="X32" s="21"/>
      <c r="Y32" s="18"/>
      <c r="Z32" s="21"/>
      <c r="AA32" s="18"/>
      <c r="AB32" s="21"/>
      <c r="AC32" s="18"/>
      <c r="AD32" s="21"/>
      <c r="AE32" s="18"/>
      <c r="AF32" s="21"/>
      <c r="AG32" s="18"/>
      <c r="AH32" s="21"/>
      <c r="AI32" s="18"/>
      <c r="AJ32" s="21"/>
      <c r="AK32" s="18"/>
      <c r="AL32" s="21"/>
      <c r="AM32" s="18"/>
      <c r="AN32" s="21"/>
      <c r="AO32" s="18"/>
      <c r="AP32" s="21"/>
      <c r="AQ32" s="18"/>
      <c r="AR32" s="21"/>
      <c r="AS32" s="18"/>
      <c r="AT32" s="21"/>
      <c r="AU32" s="18"/>
      <c r="AV32" s="21"/>
      <c r="AW32" s="18"/>
      <c r="AX32" s="21"/>
      <c r="AY32" s="18"/>
      <c r="AZ32" s="21"/>
    </row>
    <row r="33" spans="1:52" ht="15.75" x14ac:dyDescent="0.25">
      <c r="A33" s="9">
        <v>26</v>
      </c>
      <c r="B33" s="8"/>
      <c r="C33" s="8"/>
      <c r="D33" s="8"/>
      <c r="E33" s="8"/>
      <c r="F33" s="8"/>
      <c r="G33" s="8"/>
      <c r="H33" s="11" t="b">
        <f t="shared" ca="1" si="19"/>
        <v>1</v>
      </c>
      <c r="I33" s="15" t="str">
        <f t="shared" ca="1" si="20"/>
        <v>الدائن أكبر</v>
      </c>
      <c r="J33" s="15">
        <f t="shared" ca="1" si="21"/>
        <v>0</v>
      </c>
      <c r="K33" s="18">
        <f t="shared" ca="1" si="22"/>
        <v>0</v>
      </c>
      <c r="L33" s="21">
        <f t="shared" ca="1" si="23"/>
        <v>0</v>
      </c>
      <c r="M33" s="18"/>
      <c r="N33" s="21"/>
      <c r="O33" s="18"/>
      <c r="P33" s="21"/>
      <c r="Q33" s="18"/>
      <c r="R33" s="21"/>
      <c r="S33" s="18"/>
      <c r="T33" s="21"/>
      <c r="U33" s="18"/>
      <c r="V33" s="21"/>
      <c r="W33" s="18"/>
      <c r="X33" s="21"/>
      <c r="Y33" s="18"/>
      <c r="Z33" s="21"/>
      <c r="AA33" s="18"/>
      <c r="AB33" s="21"/>
      <c r="AC33" s="18"/>
      <c r="AD33" s="21"/>
      <c r="AE33" s="18"/>
      <c r="AF33" s="21"/>
      <c r="AG33" s="18"/>
      <c r="AH33" s="21"/>
      <c r="AI33" s="18"/>
      <c r="AJ33" s="21"/>
      <c r="AK33" s="18"/>
      <c r="AL33" s="21"/>
      <c r="AM33" s="18"/>
      <c r="AN33" s="21"/>
      <c r="AO33" s="18"/>
      <c r="AP33" s="21"/>
      <c r="AQ33" s="18"/>
      <c r="AR33" s="21"/>
      <c r="AS33" s="18"/>
      <c r="AT33" s="21"/>
      <c r="AU33" s="18"/>
      <c r="AV33" s="21"/>
      <c r="AW33" s="18"/>
      <c r="AX33" s="21"/>
      <c r="AY33" s="18"/>
      <c r="AZ33" s="21"/>
    </row>
    <row r="34" spans="1:52" ht="15.75" x14ac:dyDescent="0.25">
      <c r="A34" s="9">
        <v>27</v>
      </c>
      <c r="B34" s="8"/>
      <c r="C34" s="8"/>
      <c r="D34" s="8"/>
      <c r="E34" s="8"/>
      <c r="F34" s="8"/>
      <c r="G34" s="8"/>
      <c r="H34" s="11" t="b">
        <f t="shared" ca="1" si="19"/>
        <v>1</v>
      </c>
      <c r="I34" s="15" t="str">
        <f t="shared" ca="1" si="20"/>
        <v>الدائن أكبر</v>
      </c>
      <c r="J34" s="15">
        <f t="shared" ca="1" si="21"/>
        <v>0</v>
      </c>
      <c r="K34" s="18">
        <f t="shared" ca="1" si="22"/>
        <v>0</v>
      </c>
      <c r="L34" s="21">
        <f t="shared" ca="1" si="23"/>
        <v>0</v>
      </c>
      <c r="M34" s="18"/>
      <c r="N34" s="21"/>
      <c r="O34" s="18"/>
      <c r="P34" s="21"/>
      <c r="Q34" s="18"/>
      <c r="R34" s="21"/>
      <c r="S34" s="18"/>
      <c r="T34" s="21"/>
      <c r="U34" s="18"/>
      <c r="V34" s="21"/>
      <c r="W34" s="18"/>
      <c r="X34" s="21"/>
      <c r="Y34" s="18"/>
      <c r="Z34" s="21"/>
      <c r="AA34" s="18"/>
      <c r="AB34" s="21"/>
      <c r="AC34" s="18"/>
      <c r="AD34" s="21"/>
      <c r="AE34" s="18"/>
      <c r="AF34" s="21"/>
      <c r="AG34" s="18"/>
      <c r="AH34" s="21"/>
      <c r="AI34" s="18"/>
      <c r="AJ34" s="21"/>
      <c r="AK34" s="18"/>
      <c r="AL34" s="21"/>
      <c r="AM34" s="18"/>
      <c r="AN34" s="21"/>
      <c r="AO34" s="18"/>
      <c r="AP34" s="21"/>
      <c r="AQ34" s="18"/>
      <c r="AR34" s="21"/>
      <c r="AS34" s="18"/>
      <c r="AT34" s="21"/>
      <c r="AU34" s="18"/>
      <c r="AV34" s="21"/>
      <c r="AW34" s="18"/>
      <c r="AX34" s="21"/>
      <c r="AY34" s="18"/>
      <c r="AZ34" s="21"/>
    </row>
    <row r="35" spans="1:52" ht="15.75" x14ac:dyDescent="0.25">
      <c r="A35" s="9">
        <v>28</v>
      </c>
      <c r="B35" s="8"/>
      <c r="C35" s="8"/>
      <c r="D35" s="8"/>
      <c r="E35" s="8"/>
      <c r="F35" s="8"/>
      <c r="G35" s="8"/>
      <c r="H35" s="11" t="b">
        <f t="shared" ca="1" si="19"/>
        <v>1</v>
      </c>
      <c r="I35" s="15" t="str">
        <f t="shared" ca="1" si="20"/>
        <v>الدائن أكبر</v>
      </c>
      <c r="J35" s="15">
        <f t="shared" ca="1" si="21"/>
        <v>0</v>
      </c>
      <c r="K35" s="18">
        <f t="shared" ca="1" si="22"/>
        <v>0</v>
      </c>
      <c r="L35" s="21">
        <f t="shared" ca="1" si="23"/>
        <v>0</v>
      </c>
      <c r="M35" s="18"/>
      <c r="N35" s="21"/>
      <c r="O35" s="18"/>
      <c r="P35" s="21"/>
      <c r="Q35" s="18"/>
      <c r="R35" s="21"/>
      <c r="S35" s="18"/>
      <c r="T35" s="21"/>
      <c r="U35" s="18"/>
      <c r="V35" s="21"/>
      <c r="W35" s="18"/>
      <c r="X35" s="21"/>
      <c r="Y35" s="18"/>
      <c r="Z35" s="21"/>
      <c r="AA35" s="18"/>
      <c r="AB35" s="21"/>
      <c r="AC35" s="18"/>
      <c r="AD35" s="21"/>
      <c r="AE35" s="18"/>
      <c r="AF35" s="21"/>
      <c r="AG35" s="18"/>
      <c r="AH35" s="21"/>
      <c r="AI35" s="18"/>
      <c r="AJ35" s="21"/>
      <c r="AK35" s="18"/>
      <c r="AL35" s="21"/>
      <c r="AM35" s="18"/>
      <c r="AN35" s="21"/>
      <c r="AO35" s="18"/>
      <c r="AP35" s="21"/>
      <c r="AQ35" s="18"/>
      <c r="AR35" s="21"/>
      <c r="AS35" s="18"/>
      <c r="AT35" s="21"/>
      <c r="AU35" s="18"/>
      <c r="AV35" s="21"/>
      <c r="AW35" s="18"/>
      <c r="AX35" s="21"/>
      <c r="AY35" s="18"/>
      <c r="AZ35" s="21"/>
    </row>
    <row r="36" spans="1:52" ht="15.75" x14ac:dyDescent="0.25">
      <c r="A36" s="9">
        <v>29</v>
      </c>
      <c r="B36" s="8"/>
      <c r="C36" s="8"/>
      <c r="D36" s="8"/>
      <c r="E36" s="8"/>
      <c r="F36" s="8"/>
      <c r="G36" s="8"/>
      <c r="H36" s="11" t="b">
        <f t="shared" ca="1" si="19"/>
        <v>1</v>
      </c>
      <c r="I36" s="15" t="str">
        <f t="shared" ca="1" si="20"/>
        <v>الدائن أكبر</v>
      </c>
      <c r="J36" s="15">
        <f t="shared" ca="1" si="21"/>
        <v>0</v>
      </c>
      <c r="K36" s="18">
        <f t="shared" ca="1" si="22"/>
        <v>0</v>
      </c>
      <c r="L36" s="21">
        <f t="shared" ca="1" si="23"/>
        <v>0</v>
      </c>
      <c r="M36" s="18"/>
      <c r="N36" s="21"/>
      <c r="O36" s="18"/>
      <c r="P36" s="21"/>
      <c r="Q36" s="18"/>
      <c r="R36" s="21"/>
      <c r="S36" s="18"/>
      <c r="T36" s="21"/>
      <c r="U36" s="18"/>
      <c r="V36" s="21"/>
      <c r="W36" s="18"/>
      <c r="X36" s="21"/>
      <c r="Y36" s="18"/>
      <c r="Z36" s="21"/>
      <c r="AA36" s="18"/>
      <c r="AB36" s="21"/>
      <c r="AC36" s="18"/>
      <c r="AD36" s="21"/>
      <c r="AE36" s="18"/>
      <c r="AF36" s="21"/>
      <c r="AG36" s="18"/>
      <c r="AH36" s="21"/>
      <c r="AI36" s="18"/>
      <c r="AJ36" s="21"/>
      <c r="AK36" s="18"/>
      <c r="AL36" s="21"/>
      <c r="AM36" s="18"/>
      <c r="AN36" s="21"/>
      <c r="AO36" s="18"/>
      <c r="AP36" s="21"/>
      <c r="AQ36" s="18"/>
      <c r="AR36" s="21"/>
      <c r="AS36" s="18"/>
      <c r="AT36" s="21"/>
      <c r="AU36" s="18"/>
      <c r="AV36" s="21"/>
      <c r="AW36" s="18"/>
      <c r="AX36" s="21"/>
      <c r="AY36" s="18"/>
      <c r="AZ36" s="21"/>
    </row>
    <row r="37" spans="1:52" ht="15.75" x14ac:dyDescent="0.25">
      <c r="A37" s="9">
        <v>30</v>
      </c>
      <c r="B37" s="8"/>
      <c r="C37" s="8"/>
      <c r="D37" s="8"/>
      <c r="E37" s="8"/>
      <c r="F37" s="8"/>
      <c r="G37" s="8"/>
      <c r="H37" s="11" t="b">
        <f t="shared" ca="1" si="19"/>
        <v>1</v>
      </c>
      <c r="I37" s="15" t="str">
        <f t="shared" ca="1" si="20"/>
        <v>الدائن أكبر</v>
      </c>
      <c r="J37" s="15">
        <f t="shared" ca="1" si="21"/>
        <v>0</v>
      </c>
      <c r="K37" s="18">
        <f t="shared" ca="1" si="22"/>
        <v>0</v>
      </c>
      <c r="L37" s="21">
        <f t="shared" ca="1" si="23"/>
        <v>0</v>
      </c>
      <c r="M37" s="18"/>
      <c r="N37" s="21"/>
      <c r="O37" s="18"/>
      <c r="P37" s="21"/>
      <c r="Q37" s="18"/>
      <c r="R37" s="21"/>
      <c r="S37" s="18"/>
      <c r="T37" s="21"/>
      <c r="U37" s="18"/>
      <c r="V37" s="21"/>
      <c r="W37" s="18"/>
      <c r="X37" s="21"/>
      <c r="Y37" s="18"/>
      <c r="Z37" s="21"/>
      <c r="AA37" s="18"/>
      <c r="AB37" s="21"/>
      <c r="AC37" s="18"/>
      <c r="AD37" s="21"/>
      <c r="AE37" s="18"/>
      <c r="AF37" s="21"/>
      <c r="AG37" s="18"/>
      <c r="AH37" s="21"/>
      <c r="AI37" s="18"/>
      <c r="AJ37" s="21"/>
      <c r="AK37" s="18"/>
      <c r="AL37" s="21"/>
      <c r="AM37" s="18"/>
      <c r="AN37" s="21"/>
      <c r="AO37" s="18"/>
      <c r="AP37" s="21"/>
      <c r="AQ37" s="18"/>
      <c r="AR37" s="21"/>
      <c r="AS37" s="18"/>
      <c r="AT37" s="21"/>
      <c r="AU37" s="18"/>
      <c r="AV37" s="21"/>
      <c r="AW37" s="18"/>
      <c r="AX37" s="21"/>
      <c r="AY37" s="18"/>
      <c r="AZ37" s="21"/>
    </row>
    <row r="38" spans="1:52" ht="16.5" thickBot="1" x14ac:dyDescent="0.3">
      <c r="A38" s="12">
        <v>31</v>
      </c>
      <c r="B38" s="13"/>
      <c r="C38" s="13"/>
      <c r="D38" s="13"/>
      <c r="E38" s="13"/>
      <c r="F38" s="13"/>
      <c r="G38" s="13"/>
      <c r="H38" s="11" t="b">
        <f t="shared" ca="1" si="19"/>
        <v>1</v>
      </c>
      <c r="I38" s="15" t="str">
        <f t="shared" ca="1" si="20"/>
        <v>الدائن أكبر</v>
      </c>
      <c r="J38" s="15">
        <f t="shared" ca="1" si="21"/>
        <v>0</v>
      </c>
      <c r="K38" s="18">
        <f t="shared" ca="1" si="22"/>
        <v>0</v>
      </c>
      <c r="L38" s="21">
        <f t="shared" ca="1" si="23"/>
        <v>0</v>
      </c>
      <c r="M38" s="18"/>
      <c r="N38" s="21"/>
      <c r="O38" s="18"/>
      <c r="P38" s="21"/>
      <c r="Q38" s="18"/>
      <c r="R38" s="21"/>
      <c r="S38" s="18"/>
      <c r="T38" s="21"/>
      <c r="U38" s="18"/>
      <c r="V38" s="21"/>
      <c r="W38" s="18"/>
      <c r="X38" s="21"/>
      <c r="Y38" s="18"/>
      <c r="Z38" s="21"/>
      <c r="AA38" s="18"/>
      <c r="AB38" s="21"/>
      <c r="AC38" s="18"/>
      <c r="AD38" s="21"/>
      <c r="AE38" s="18"/>
      <c r="AF38" s="21"/>
      <c r="AG38" s="18"/>
      <c r="AH38" s="21"/>
      <c r="AI38" s="18"/>
      <c r="AJ38" s="21"/>
      <c r="AK38" s="18"/>
      <c r="AL38" s="21"/>
      <c r="AM38" s="18"/>
      <c r="AN38" s="21"/>
      <c r="AO38" s="18"/>
      <c r="AP38" s="21"/>
      <c r="AQ38" s="18"/>
      <c r="AR38" s="21"/>
      <c r="AS38" s="18"/>
      <c r="AT38" s="21"/>
      <c r="AU38" s="18"/>
      <c r="AV38" s="21"/>
      <c r="AW38" s="18"/>
      <c r="AX38" s="21"/>
      <c r="AY38" s="18"/>
      <c r="AZ38" s="21"/>
    </row>
    <row r="39" spans="1:52" ht="24" customHeight="1" thickBot="1" x14ac:dyDescent="0.3">
      <c r="A39" s="192" t="s">
        <v>35</v>
      </c>
      <c r="B39" s="193"/>
      <c r="C39" s="193"/>
      <c r="D39" s="193"/>
      <c r="E39" s="193"/>
      <c r="F39" s="193"/>
      <c r="G39" s="193"/>
      <c r="H39" s="193"/>
      <c r="I39" s="14"/>
      <c r="J39" s="14">
        <f ca="1">SUM(J8:J38)</f>
        <v>0</v>
      </c>
      <c r="K39" s="16">
        <f t="shared" ref="K39:AZ39" ca="1" si="24">SUM(K8:K38)</f>
        <v>0</v>
      </c>
      <c r="L39" s="19">
        <f t="shared" ca="1" si="24"/>
        <v>0</v>
      </c>
      <c r="M39" s="16">
        <f t="shared" si="24"/>
        <v>0</v>
      </c>
      <c r="N39" s="19">
        <f t="shared" si="24"/>
        <v>0</v>
      </c>
      <c r="O39" s="16">
        <f t="shared" si="24"/>
        <v>0</v>
      </c>
      <c r="P39" s="19">
        <f t="shared" si="24"/>
        <v>0</v>
      </c>
      <c r="Q39" s="16">
        <f t="shared" si="24"/>
        <v>0</v>
      </c>
      <c r="R39" s="19">
        <f t="shared" si="24"/>
        <v>0</v>
      </c>
      <c r="S39" s="16">
        <f t="shared" si="24"/>
        <v>0</v>
      </c>
      <c r="T39" s="19">
        <f t="shared" si="24"/>
        <v>0</v>
      </c>
      <c r="U39" s="16">
        <f t="shared" si="24"/>
        <v>0</v>
      </c>
      <c r="V39" s="19">
        <f t="shared" si="24"/>
        <v>0</v>
      </c>
      <c r="W39" s="16">
        <f t="shared" si="24"/>
        <v>0</v>
      </c>
      <c r="X39" s="19">
        <f t="shared" si="24"/>
        <v>0</v>
      </c>
      <c r="Y39" s="16">
        <f t="shared" si="24"/>
        <v>0</v>
      </c>
      <c r="Z39" s="19">
        <f t="shared" si="24"/>
        <v>0</v>
      </c>
      <c r="AA39" s="16">
        <f t="shared" si="24"/>
        <v>0</v>
      </c>
      <c r="AB39" s="19">
        <f t="shared" si="24"/>
        <v>0</v>
      </c>
      <c r="AC39" s="16">
        <f t="shared" si="24"/>
        <v>0</v>
      </c>
      <c r="AD39" s="19">
        <f t="shared" si="24"/>
        <v>0</v>
      </c>
      <c r="AE39" s="16">
        <f t="shared" si="24"/>
        <v>0</v>
      </c>
      <c r="AF39" s="19">
        <f t="shared" si="24"/>
        <v>0</v>
      </c>
      <c r="AG39" s="16">
        <f t="shared" si="24"/>
        <v>0</v>
      </c>
      <c r="AH39" s="19">
        <f t="shared" si="24"/>
        <v>0</v>
      </c>
      <c r="AI39" s="16">
        <f t="shared" si="24"/>
        <v>0</v>
      </c>
      <c r="AJ39" s="19">
        <f t="shared" si="24"/>
        <v>0</v>
      </c>
      <c r="AK39" s="16">
        <f t="shared" si="24"/>
        <v>0</v>
      </c>
      <c r="AL39" s="19">
        <f t="shared" si="24"/>
        <v>0</v>
      </c>
      <c r="AM39" s="16">
        <f t="shared" si="24"/>
        <v>0</v>
      </c>
      <c r="AN39" s="19">
        <f t="shared" si="24"/>
        <v>0</v>
      </c>
      <c r="AO39" s="16">
        <f t="shared" si="24"/>
        <v>0</v>
      </c>
      <c r="AP39" s="19">
        <f t="shared" si="24"/>
        <v>0</v>
      </c>
      <c r="AQ39" s="16">
        <f t="shared" si="24"/>
        <v>0</v>
      </c>
      <c r="AR39" s="19">
        <f t="shared" si="24"/>
        <v>0</v>
      </c>
      <c r="AS39" s="16">
        <f t="shared" si="24"/>
        <v>0</v>
      </c>
      <c r="AT39" s="19">
        <f t="shared" si="24"/>
        <v>0</v>
      </c>
      <c r="AU39" s="16">
        <f t="shared" si="24"/>
        <v>0</v>
      </c>
      <c r="AV39" s="19">
        <f t="shared" si="24"/>
        <v>0</v>
      </c>
      <c r="AW39" s="16">
        <f t="shared" si="24"/>
        <v>0</v>
      </c>
      <c r="AX39" s="19">
        <f t="shared" si="24"/>
        <v>0</v>
      </c>
      <c r="AY39" s="16">
        <f t="shared" si="24"/>
        <v>0</v>
      </c>
      <c r="AZ39" s="19">
        <f t="shared" si="24"/>
        <v>0</v>
      </c>
    </row>
  </sheetData>
  <mergeCells count="49">
    <mergeCell ref="Y4:Z4"/>
    <mergeCell ref="M4:N4"/>
    <mergeCell ref="O4:P4"/>
    <mergeCell ref="Q4:R4"/>
    <mergeCell ref="S4:T4"/>
    <mergeCell ref="U4:V4"/>
    <mergeCell ref="W4:X4"/>
    <mergeCell ref="AY4:AZ4"/>
    <mergeCell ref="A6:A7"/>
    <mergeCell ref="B6:B7"/>
    <mergeCell ref="C6:C7"/>
    <mergeCell ref="E6:G6"/>
    <mergeCell ref="H6:H7"/>
    <mergeCell ref="I6:J7"/>
    <mergeCell ref="K6:L6"/>
    <mergeCell ref="M6:N6"/>
    <mergeCell ref="AK4:AL4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Q6:R6"/>
    <mergeCell ref="S6:T6"/>
    <mergeCell ref="U6:V6"/>
    <mergeCell ref="W6:X6"/>
    <mergeCell ref="Y6:Z6"/>
    <mergeCell ref="D6:D7"/>
    <mergeCell ref="AY6:AZ6"/>
    <mergeCell ref="A39:H39"/>
    <mergeCell ref="AM6:AN6"/>
    <mergeCell ref="AO6:AP6"/>
    <mergeCell ref="AQ6:AR6"/>
    <mergeCell ref="AS6:AT6"/>
    <mergeCell ref="AU6:AV6"/>
    <mergeCell ref="AW6:AX6"/>
    <mergeCell ref="AA6:AB6"/>
    <mergeCell ref="AC6:AD6"/>
    <mergeCell ref="AE6:AF6"/>
    <mergeCell ref="AG6:AH6"/>
    <mergeCell ref="AI6:AJ6"/>
    <mergeCell ref="AK6:AL6"/>
    <mergeCell ref="O6:P6"/>
  </mergeCells>
  <conditionalFormatting sqref="I8:I38">
    <cfRule type="expression" dxfId="63" priority="3">
      <formula>K8&lt;L8</formula>
    </cfRule>
    <cfRule type="expression" dxfId="62" priority="4">
      <formula>K8&gt;L8</formula>
    </cfRule>
  </conditionalFormatting>
  <conditionalFormatting sqref="J8:J38">
    <cfRule type="expression" dxfId="61" priority="1">
      <formula>K8&lt;L8</formula>
    </cfRule>
    <cfRule type="expression" dxfId="60" priority="2">
      <formula>K8&gt;L8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rightToLeft="1" workbookViewId="0">
      <pane xSplit="12" ySplit="7" topLeftCell="M8" activePane="bottomRight" state="frozen"/>
      <selection activeCell="K2" sqref="K2"/>
      <selection pane="topRight" activeCell="K2" sqref="K2"/>
      <selection pane="bottomLeft" activeCell="K2" sqref="K2"/>
      <selection pane="bottomRight" activeCell="K2" sqref="K2"/>
    </sheetView>
  </sheetViews>
  <sheetFormatPr defaultRowHeight="15" x14ac:dyDescent="0.25"/>
  <cols>
    <col min="1" max="1" width="5.7109375" customWidth="1"/>
    <col min="2" max="2" width="11.85546875" customWidth="1"/>
    <col min="3" max="3" width="20.42578125" customWidth="1"/>
    <col min="4" max="4" width="7.5703125" customWidth="1"/>
    <col min="5" max="7" width="7.7109375" customWidth="1"/>
    <col min="8" max="8" width="8.28515625" customWidth="1"/>
    <col min="9" max="10" width="7.7109375" customWidth="1"/>
    <col min="11" max="12" width="8.7109375" customWidth="1"/>
  </cols>
  <sheetData>
    <row r="1" spans="1:52" ht="21" x14ac:dyDescent="0.35">
      <c r="A1" s="179" t="str">
        <f>'دليل الحسابات'!B2</f>
        <v xml:space="preserve">أكاديمية أعمل بيزنس </v>
      </c>
      <c r="B1" s="179"/>
      <c r="C1" s="179"/>
      <c r="D1" s="179"/>
      <c r="E1" s="179"/>
    </row>
    <row r="2" spans="1:52" ht="21" x14ac:dyDescent="0.35">
      <c r="A2" s="179" t="str">
        <f>'دليل الحسابات'!B3</f>
        <v>شركة مساهمة مصرية (ش.م.م)</v>
      </c>
      <c r="B2" s="179"/>
      <c r="C2" s="179"/>
      <c r="D2" s="179"/>
      <c r="E2" s="179"/>
    </row>
    <row r="3" spans="1:52" ht="21.75" thickBot="1" x14ac:dyDescent="0.4">
      <c r="A3" s="179" t="str">
        <f>'دليل الحسابات'!B4</f>
        <v xml:space="preserve">الآدارة المالية </v>
      </c>
      <c r="B3" s="179"/>
      <c r="C3" s="179"/>
      <c r="D3" s="179"/>
      <c r="E3" s="179"/>
    </row>
    <row r="4" spans="1:52" ht="21" x14ac:dyDescent="0.35">
      <c r="A4" s="179" t="s">
        <v>23</v>
      </c>
      <c r="B4" s="179"/>
      <c r="C4" s="179"/>
      <c r="D4" s="179"/>
      <c r="E4" s="179"/>
      <c r="M4" s="201">
        <f>M39-N39+SUM('0'!M4:N4)</f>
        <v>125000</v>
      </c>
      <c r="N4" s="201"/>
      <c r="O4" s="201">
        <f>O39-P39+SUM('0'!O4:P4)</f>
        <v>500000</v>
      </c>
      <c r="P4" s="201"/>
      <c r="Q4" s="201">
        <f>Q39-R39+SUM('0'!Q4:R4)</f>
        <v>0</v>
      </c>
      <c r="R4" s="201"/>
      <c r="S4" s="201">
        <f>S39-T39+SUM('0'!S4:T4)</f>
        <v>380000</v>
      </c>
      <c r="T4" s="201"/>
      <c r="U4" s="201">
        <f>U39-V39+SUM('0'!U4:V4)</f>
        <v>0</v>
      </c>
      <c r="V4" s="201"/>
      <c r="W4" s="201">
        <f>W39-X39+SUM('0'!W4:X4)</f>
        <v>-125000</v>
      </c>
      <c r="X4" s="201"/>
      <c r="Y4" s="201">
        <f>Y39-Z39+SUM('0'!Y4:Z4)</f>
        <v>0</v>
      </c>
      <c r="Z4" s="201"/>
      <c r="AA4" s="201">
        <f>AA39-AB39+SUM('0'!AA4:AB4)</f>
        <v>-1000000</v>
      </c>
      <c r="AB4" s="201"/>
      <c r="AC4" s="201">
        <f>AC39-AD39+SUM('0'!AC4:AD4)</f>
        <v>0</v>
      </c>
      <c r="AD4" s="201"/>
      <c r="AE4" s="201">
        <f>AE39-AF39+SUM('0'!AE4:AF4)</f>
        <v>0</v>
      </c>
      <c r="AF4" s="201"/>
      <c r="AG4" s="201">
        <f>AG39-AH39+SUM('0'!AG4:AH4)</f>
        <v>0</v>
      </c>
      <c r="AH4" s="201"/>
      <c r="AI4" s="201">
        <f>AI39-AJ39+SUM('0'!AI4:AJ4)</f>
        <v>0</v>
      </c>
      <c r="AJ4" s="201"/>
      <c r="AK4" s="201">
        <f>AK39-AL39+SUM('0'!AK4:AL4)</f>
        <v>0</v>
      </c>
      <c r="AL4" s="201"/>
      <c r="AM4" s="201">
        <f>AM39-AN39+SUM('0'!AM4:AN4)</f>
        <v>120000</v>
      </c>
      <c r="AN4" s="201"/>
      <c r="AO4" s="201">
        <f>AO39-AP39+SUM('0'!AO4:AP4)</f>
        <v>0</v>
      </c>
      <c r="AP4" s="201"/>
      <c r="AQ4" s="201">
        <f>AQ39-AR39+SUM('0'!AQ4:AR4)</f>
        <v>0</v>
      </c>
      <c r="AR4" s="201"/>
      <c r="AS4" s="201">
        <f>AS39-AT39+SUM('0'!AS4:AT4)</f>
        <v>0</v>
      </c>
      <c r="AT4" s="201"/>
      <c r="AU4" s="201">
        <f>AU39-AV39+SUM('0'!AU4:AV4)</f>
        <v>0</v>
      </c>
      <c r="AV4" s="201"/>
      <c r="AW4" s="201">
        <f>AW39-AX39+SUM('0'!AW4:AX4)</f>
        <v>0</v>
      </c>
      <c r="AX4" s="201"/>
      <c r="AY4" s="201">
        <f>AY39-AZ39+SUM('0'!AY4:AZ4)</f>
        <v>0</v>
      </c>
      <c r="AZ4" s="201"/>
    </row>
    <row r="5" spans="1:52" ht="15.75" thickBot="1" x14ac:dyDescent="0.3"/>
    <row r="6" spans="1:52" ht="18.75" x14ac:dyDescent="0.25">
      <c r="A6" s="195" t="s">
        <v>3</v>
      </c>
      <c r="B6" s="197" t="s">
        <v>24</v>
      </c>
      <c r="C6" s="197" t="s">
        <v>25</v>
      </c>
      <c r="D6" s="188" t="s">
        <v>59</v>
      </c>
      <c r="E6" s="197" t="s">
        <v>26</v>
      </c>
      <c r="F6" s="197"/>
      <c r="G6" s="197"/>
      <c r="H6" s="197" t="s">
        <v>27</v>
      </c>
      <c r="I6" s="197" t="s">
        <v>28</v>
      </c>
      <c r="J6" s="197"/>
      <c r="K6" s="199" t="s">
        <v>34</v>
      </c>
      <c r="L6" s="199"/>
      <c r="M6" s="199" t="str">
        <f>'دليل الحسابات'!C9</f>
        <v>الخزينة</v>
      </c>
      <c r="N6" s="199"/>
      <c r="O6" s="199" t="str">
        <f>'دليل الحسابات'!C10</f>
        <v xml:space="preserve">البنك </v>
      </c>
      <c r="P6" s="199"/>
      <c r="Q6" s="199" t="str">
        <f>'دليل الحسابات'!C11</f>
        <v>المبيعات</v>
      </c>
      <c r="R6" s="199"/>
      <c r="S6" s="199" t="str">
        <f>'دليل الحسابات'!C12</f>
        <v xml:space="preserve">المشتريات </v>
      </c>
      <c r="T6" s="199"/>
      <c r="U6" s="199" t="str">
        <f>'دليل الحسابات'!C13</f>
        <v xml:space="preserve">العملاء </v>
      </c>
      <c r="V6" s="199"/>
      <c r="W6" s="199" t="str">
        <f>'دليل الحسابات'!C14</f>
        <v xml:space="preserve">الموردون </v>
      </c>
      <c r="X6" s="199"/>
      <c r="Y6" s="199" t="str">
        <f>'دليل الحسابات'!C15</f>
        <v xml:space="preserve">جارى الشركاء </v>
      </c>
      <c r="Z6" s="199"/>
      <c r="AA6" s="199" t="str">
        <f>'دليل الحسابات'!C16</f>
        <v xml:space="preserve">رأس مال </v>
      </c>
      <c r="AB6" s="199"/>
      <c r="AC6" s="199" t="str">
        <f>'دليل الحسابات'!C17</f>
        <v xml:space="preserve">المخزون </v>
      </c>
      <c r="AD6" s="199"/>
      <c r="AE6" s="199" t="str">
        <f>'دليل الحسابات'!C18</f>
        <v>الايرادات</v>
      </c>
      <c r="AF6" s="199"/>
      <c r="AG6" s="199" t="str">
        <f>'دليل الحسابات'!C19</f>
        <v xml:space="preserve">المصروفات </v>
      </c>
      <c r="AH6" s="199"/>
      <c r="AI6" s="199" t="str">
        <f>'دليل الحسابات'!C20</f>
        <v xml:space="preserve">أرصدة مدينة أخرى </v>
      </c>
      <c r="AJ6" s="199"/>
      <c r="AK6" s="199" t="str">
        <f>'دليل الحسابات'!C21</f>
        <v xml:space="preserve">أرصدة دائنة أخرى </v>
      </c>
      <c r="AL6" s="199"/>
      <c r="AM6" s="199" t="str">
        <f>'دليل الحسابات'!C22</f>
        <v xml:space="preserve">أصول ثابتة </v>
      </c>
      <c r="AN6" s="199"/>
      <c r="AO6" s="199" t="str">
        <f>'دليل الحسابات'!C23</f>
        <v xml:space="preserve">أرباح مرحلة </v>
      </c>
      <c r="AP6" s="199"/>
      <c r="AQ6" s="199" t="str">
        <f>'دليل الحسابات'!C24</f>
        <v>ضريبة القيمة المضافة</v>
      </c>
      <c r="AR6" s="199"/>
      <c r="AS6" s="199" t="str">
        <f>'دليل الحسابات'!C25</f>
        <v>التأمينات الآجتماعية</v>
      </c>
      <c r="AT6" s="199"/>
      <c r="AU6" s="199" t="str">
        <f>'دليل الحسابات'!C26</f>
        <v>حساب 3</v>
      </c>
      <c r="AV6" s="199"/>
      <c r="AW6" s="199" t="str">
        <f>'دليل الحسابات'!C27</f>
        <v>حساب 4</v>
      </c>
      <c r="AX6" s="199"/>
      <c r="AY6" s="199" t="str">
        <f>'دليل الحسابات'!C28</f>
        <v>حساب 5</v>
      </c>
      <c r="AZ6" s="200"/>
    </row>
    <row r="7" spans="1:52" ht="19.5" thickBot="1" x14ac:dyDescent="0.3">
      <c r="A7" s="196"/>
      <c r="B7" s="198"/>
      <c r="C7" s="198"/>
      <c r="D7" s="189"/>
      <c r="E7" s="34" t="s">
        <v>29</v>
      </c>
      <c r="F7" s="34" t="s">
        <v>30</v>
      </c>
      <c r="G7" s="34" t="s">
        <v>31</v>
      </c>
      <c r="H7" s="198"/>
      <c r="I7" s="198"/>
      <c r="J7" s="198"/>
      <c r="K7" s="17" t="s">
        <v>32</v>
      </c>
      <c r="L7" s="20" t="s">
        <v>33</v>
      </c>
      <c r="M7" s="17" t="s">
        <v>32</v>
      </c>
      <c r="N7" s="20" t="s">
        <v>33</v>
      </c>
      <c r="O7" s="17" t="s">
        <v>32</v>
      </c>
      <c r="P7" s="20" t="s">
        <v>33</v>
      </c>
      <c r="Q7" s="17" t="s">
        <v>32</v>
      </c>
      <c r="R7" s="20" t="s">
        <v>33</v>
      </c>
      <c r="S7" s="17" t="s">
        <v>32</v>
      </c>
      <c r="T7" s="20" t="s">
        <v>33</v>
      </c>
      <c r="U7" s="17" t="s">
        <v>32</v>
      </c>
      <c r="V7" s="20" t="s">
        <v>33</v>
      </c>
      <c r="W7" s="17" t="s">
        <v>32</v>
      </c>
      <c r="X7" s="20" t="s">
        <v>33</v>
      </c>
      <c r="Y7" s="17" t="s">
        <v>32</v>
      </c>
      <c r="Z7" s="20" t="s">
        <v>33</v>
      </c>
      <c r="AA7" s="17" t="s">
        <v>32</v>
      </c>
      <c r="AB7" s="20" t="s">
        <v>33</v>
      </c>
      <c r="AC7" s="17" t="s">
        <v>32</v>
      </c>
      <c r="AD7" s="20" t="s">
        <v>33</v>
      </c>
      <c r="AE7" s="17" t="s">
        <v>32</v>
      </c>
      <c r="AF7" s="20" t="s">
        <v>33</v>
      </c>
      <c r="AG7" s="17" t="s">
        <v>32</v>
      </c>
      <c r="AH7" s="20" t="s">
        <v>33</v>
      </c>
      <c r="AI7" s="17" t="s">
        <v>32</v>
      </c>
      <c r="AJ7" s="20" t="s">
        <v>33</v>
      </c>
      <c r="AK7" s="17" t="s">
        <v>32</v>
      </c>
      <c r="AL7" s="20" t="s">
        <v>33</v>
      </c>
      <c r="AM7" s="17" t="s">
        <v>32</v>
      </c>
      <c r="AN7" s="20" t="s">
        <v>33</v>
      </c>
      <c r="AO7" s="17" t="s">
        <v>32</v>
      </c>
      <c r="AP7" s="20" t="s">
        <v>33</v>
      </c>
      <c r="AQ7" s="17" t="s">
        <v>32</v>
      </c>
      <c r="AR7" s="20" t="s">
        <v>33</v>
      </c>
      <c r="AS7" s="17" t="s">
        <v>32</v>
      </c>
      <c r="AT7" s="20" t="s">
        <v>33</v>
      </c>
      <c r="AU7" s="17" t="s">
        <v>32</v>
      </c>
      <c r="AV7" s="20" t="s">
        <v>33</v>
      </c>
      <c r="AW7" s="17" t="s">
        <v>32</v>
      </c>
      <c r="AX7" s="20" t="s">
        <v>33</v>
      </c>
      <c r="AY7" s="17" t="s">
        <v>32</v>
      </c>
      <c r="AZ7" s="20" t="s">
        <v>33</v>
      </c>
    </row>
    <row r="8" spans="1:52" ht="15.75" x14ac:dyDescent="0.25">
      <c r="A8" s="10">
        <v>1</v>
      </c>
      <c r="B8" s="91">
        <v>42370</v>
      </c>
      <c r="C8" s="11" t="s">
        <v>122</v>
      </c>
      <c r="D8" s="11">
        <v>1</v>
      </c>
      <c r="E8" s="11"/>
      <c r="F8" s="11">
        <v>1</v>
      </c>
      <c r="G8" s="11"/>
      <c r="H8" s="11" t="b">
        <f ca="1">K8=L8</f>
        <v>1</v>
      </c>
      <c r="I8" s="15" t="str">
        <f ca="1">IF(K8&gt;L8,"المدين أكبر","الدائن أكبر")</f>
        <v>الدائن أكبر</v>
      </c>
      <c r="J8" s="15">
        <f ca="1">IF(K8&gt;L8,K8-L8,L8-K8)</f>
        <v>0</v>
      </c>
      <c r="K8" s="18">
        <f ca="1">SUMIF($K$7:$AZ$7,$K$7,M8:AZ8)</f>
        <v>1000000</v>
      </c>
      <c r="L8" s="21">
        <f ca="1">SUMIF($K$7:$AZ$7,$L$7,M8:AZ8)</f>
        <v>1000000</v>
      </c>
      <c r="M8" s="18">
        <v>250000</v>
      </c>
      <c r="N8" s="21"/>
      <c r="O8" s="18">
        <v>500000</v>
      </c>
      <c r="P8" s="21"/>
      <c r="Q8" s="18"/>
      <c r="R8" s="21"/>
      <c r="S8" s="18">
        <v>130000</v>
      </c>
      <c r="T8" s="21"/>
      <c r="U8" s="18"/>
      <c r="V8" s="21"/>
      <c r="W8" s="18"/>
      <c r="X8" s="21"/>
      <c r="Y8" s="18"/>
      <c r="Z8" s="21"/>
      <c r="AA8" s="18"/>
      <c r="AB8" s="21">
        <v>1000000</v>
      </c>
      <c r="AC8" s="18"/>
      <c r="AD8" s="21"/>
      <c r="AE8" s="18"/>
      <c r="AF8" s="21"/>
      <c r="AG8" s="18"/>
      <c r="AH8" s="21"/>
      <c r="AI8" s="18"/>
      <c r="AJ8" s="21"/>
      <c r="AK8" s="18"/>
      <c r="AL8" s="21"/>
      <c r="AM8" s="18">
        <v>120000</v>
      </c>
      <c r="AN8" s="21"/>
      <c r="AO8" s="18"/>
      <c r="AP8" s="21"/>
      <c r="AQ8" s="18"/>
      <c r="AR8" s="21"/>
      <c r="AS8" s="18"/>
      <c r="AT8" s="21"/>
      <c r="AU8" s="18"/>
      <c r="AV8" s="21"/>
      <c r="AW8" s="18"/>
      <c r="AX8" s="21"/>
      <c r="AY8" s="18"/>
      <c r="AZ8" s="21"/>
    </row>
    <row r="9" spans="1:52" ht="15.75" x14ac:dyDescent="0.25">
      <c r="A9" s="9">
        <v>2</v>
      </c>
      <c r="B9" s="92" t="s">
        <v>123</v>
      </c>
      <c r="C9" s="8" t="s">
        <v>124</v>
      </c>
      <c r="D9" s="8"/>
      <c r="E9" s="8"/>
      <c r="F9" s="8"/>
      <c r="G9" s="8"/>
      <c r="H9" s="11" t="b">
        <f t="shared" ref="H9:H38" ca="1" si="0">K9=L9</f>
        <v>1</v>
      </c>
      <c r="I9" s="15" t="str">
        <f t="shared" ref="I9:I38" ca="1" si="1">IF(K9&gt;L9,"المدين أكبر","الدائن أكبر")</f>
        <v>الدائن أكبر</v>
      </c>
      <c r="J9" s="15">
        <f t="shared" ref="J9:J38" ca="1" si="2">IF(K9&gt;L9,K9-L9,L9-K9)</f>
        <v>0</v>
      </c>
      <c r="K9" s="18">
        <f t="shared" ref="K9:K38" ca="1" si="3">SUMIF($K$7:$AZ$7,$K$7,M9:AZ9)</f>
        <v>250000</v>
      </c>
      <c r="L9" s="21">
        <f t="shared" ref="L9:L38" ca="1" si="4">SUMIF($K$7:$AZ$7,$L$7,M9:AZ9)</f>
        <v>250000</v>
      </c>
      <c r="M9" s="18"/>
      <c r="N9" s="21">
        <v>125000</v>
      </c>
      <c r="O9" s="18"/>
      <c r="P9" s="21"/>
      <c r="Q9" s="18"/>
      <c r="R9" s="21"/>
      <c r="S9" s="18">
        <v>250000</v>
      </c>
      <c r="T9" s="21"/>
      <c r="U9" s="18"/>
      <c r="V9" s="21"/>
      <c r="W9" s="18"/>
      <c r="X9" s="21">
        <v>125000</v>
      </c>
      <c r="Y9" s="18"/>
      <c r="Z9" s="21"/>
      <c r="AA9" s="18"/>
      <c r="AB9" s="21"/>
      <c r="AC9" s="18"/>
      <c r="AD9" s="21"/>
      <c r="AE9" s="18"/>
      <c r="AF9" s="21"/>
      <c r="AG9" s="18"/>
      <c r="AH9" s="21"/>
      <c r="AI9" s="18"/>
      <c r="AJ9" s="21"/>
      <c r="AK9" s="18"/>
      <c r="AL9" s="21"/>
      <c r="AM9" s="18"/>
      <c r="AN9" s="21"/>
      <c r="AO9" s="18"/>
      <c r="AP9" s="21"/>
      <c r="AQ9" s="18"/>
      <c r="AR9" s="21"/>
      <c r="AS9" s="18"/>
      <c r="AT9" s="21"/>
      <c r="AU9" s="18"/>
      <c r="AV9" s="21"/>
      <c r="AW9" s="18"/>
      <c r="AX9" s="21"/>
      <c r="AY9" s="18"/>
      <c r="AZ9" s="21"/>
    </row>
    <row r="10" spans="1:52" ht="15.75" x14ac:dyDescent="0.25">
      <c r="A10" s="9">
        <v>3</v>
      </c>
      <c r="B10" s="8"/>
      <c r="C10" s="8"/>
      <c r="D10" s="8"/>
      <c r="E10" s="8"/>
      <c r="F10" s="8"/>
      <c r="G10" s="8"/>
      <c r="H10" s="11" t="b">
        <f t="shared" ca="1" si="0"/>
        <v>1</v>
      </c>
      <c r="I10" s="15" t="str">
        <f t="shared" ca="1" si="1"/>
        <v>الدائن أكبر</v>
      </c>
      <c r="J10" s="15">
        <f t="shared" ca="1" si="2"/>
        <v>0</v>
      </c>
      <c r="K10" s="18">
        <f t="shared" ca="1" si="3"/>
        <v>0</v>
      </c>
      <c r="L10" s="21">
        <f t="shared" ca="1" si="4"/>
        <v>0</v>
      </c>
      <c r="M10" s="18"/>
      <c r="N10" s="21"/>
      <c r="O10" s="18"/>
      <c r="P10" s="21"/>
      <c r="Q10" s="18"/>
      <c r="R10" s="21"/>
      <c r="S10" s="18"/>
      <c r="T10" s="21"/>
      <c r="U10" s="18"/>
      <c r="V10" s="21"/>
      <c r="W10" s="18"/>
      <c r="X10" s="21"/>
      <c r="Y10" s="18"/>
      <c r="Z10" s="21"/>
      <c r="AA10" s="18"/>
      <c r="AB10" s="21"/>
      <c r="AC10" s="18"/>
      <c r="AD10" s="21"/>
      <c r="AE10" s="18"/>
      <c r="AF10" s="21"/>
      <c r="AG10" s="18"/>
      <c r="AH10" s="21"/>
      <c r="AI10" s="18"/>
      <c r="AJ10" s="21"/>
      <c r="AK10" s="18"/>
      <c r="AL10" s="21"/>
      <c r="AM10" s="18"/>
      <c r="AN10" s="21"/>
      <c r="AO10" s="18"/>
      <c r="AP10" s="21"/>
      <c r="AQ10" s="18"/>
      <c r="AR10" s="21"/>
      <c r="AS10" s="18"/>
      <c r="AT10" s="21"/>
      <c r="AU10" s="18"/>
      <c r="AV10" s="21"/>
      <c r="AW10" s="18"/>
      <c r="AX10" s="21"/>
      <c r="AY10" s="18"/>
      <c r="AZ10" s="21"/>
    </row>
    <row r="11" spans="1:52" ht="15.75" x14ac:dyDescent="0.25">
      <c r="A11" s="9">
        <v>4</v>
      </c>
      <c r="B11" s="8"/>
      <c r="C11" s="8"/>
      <c r="D11" s="8"/>
      <c r="E11" s="8"/>
      <c r="F11" s="8"/>
      <c r="G11" s="8"/>
      <c r="H11" s="11" t="b">
        <f t="shared" ca="1" si="0"/>
        <v>1</v>
      </c>
      <c r="I11" s="15" t="str">
        <f t="shared" ca="1" si="1"/>
        <v>الدائن أكبر</v>
      </c>
      <c r="J11" s="15">
        <f t="shared" ca="1" si="2"/>
        <v>0</v>
      </c>
      <c r="K11" s="18">
        <f t="shared" ca="1" si="3"/>
        <v>0</v>
      </c>
      <c r="L11" s="21">
        <f t="shared" ca="1" si="4"/>
        <v>0</v>
      </c>
      <c r="M11" s="18"/>
      <c r="N11" s="21"/>
      <c r="O11" s="18"/>
      <c r="P11" s="21"/>
      <c r="Q11" s="18"/>
      <c r="R11" s="21"/>
      <c r="S11" s="18"/>
      <c r="T11" s="21"/>
      <c r="U11" s="18"/>
      <c r="V11" s="21"/>
      <c r="W11" s="18"/>
      <c r="X11" s="21"/>
      <c r="Y11" s="18"/>
      <c r="Z11" s="21"/>
      <c r="AA11" s="18"/>
      <c r="AB11" s="21"/>
      <c r="AC11" s="18"/>
      <c r="AD11" s="21"/>
      <c r="AE11" s="18"/>
      <c r="AF11" s="21"/>
      <c r="AG11" s="18"/>
      <c r="AH11" s="21"/>
      <c r="AI11" s="18"/>
      <c r="AJ11" s="21"/>
      <c r="AK11" s="18"/>
      <c r="AL11" s="21"/>
      <c r="AM11" s="18"/>
      <c r="AN11" s="21"/>
      <c r="AO11" s="18"/>
      <c r="AP11" s="21"/>
      <c r="AQ11" s="18"/>
      <c r="AR11" s="21"/>
      <c r="AS11" s="18"/>
      <c r="AT11" s="21"/>
      <c r="AU11" s="18"/>
      <c r="AV11" s="21"/>
      <c r="AW11" s="18"/>
      <c r="AX11" s="21"/>
      <c r="AY11" s="18"/>
      <c r="AZ11" s="21"/>
    </row>
    <row r="12" spans="1:52" ht="15.75" x14ac:dyDescent="0.25">
      <c r="A12" s="9">
        <v>5</v>
      </c>
      <c r="B12" s="8"/>
      <c r="C12" s="8"/>
      <c r="D12" s="8"/>
      <c r="E12" s="8"/>
      <c r="F12" s="8"/>
      <c r="G12" s="8"/>
      <c r="H12" s="11" t="b">
        <f t="shared" ca="1" si="0"/>
        <v>1</v>
      </c>
      <c r="I12" s="15" t="str">
        <f t="shared" ca="1" si="1"/>
        <v>الدائن أكبر</v>
      </c>
      <c r="J12" s="15">
        <f t="shared" ca="1" si="2"/>
        <v>0</v>
      </c>
      <c r="K12" s="18">
        <f t="shared" ca="1" si="3"/>
        <v>0</v>
      </c>
      <c r="L12" s="21">
        <f t="shared" ca="1" si="4"/>
        <v>0</v>
      </c>
      <c r="M12" s="18"/>
      <c r="N12" s="21"/>
      <c r="O12" s="18"/>
      <c r="P12" s="21"/>
      <c r="Q12" s="18"/>
      <c r="R12" s="21"/>
      <c r="S12" s="18"/>
      <c r="T12" s="21"/>
      <c r="U12" s="18"/>
      <c r="V12" s="21"/>
      <c r="W12" s="18"/>
      <c r="X12" s="21"/>
      <c r="Y12" s="18"/>
      <c r="Z12" s="21"/>
      <c r="AA12" s="18"/>
      <c r="AB12" s="21"/>
      <c r="AC12" s="18"/>
      <c r="AD12" s="21"/>
      <c r="AE12" s="18"/>
      <c r="AF12" s="21"/>
      <c r="AG12" s="18"/>
      <c r="AH12" s="21"/>
      <c r="AI12" s="18"/>
      <c r="AJ12" s="21"/>
      <c r="AK12" s="18"/>
      <c r="AL12" s="21"/>
      <c r="AM12" s="18"/>
      <c r="AN12" s="21"/>
      <c r="AO12" s="18"/>
      <c r="AP12" s="21"/>
      <c r="AQ12" s="18"/>
      <c r="AR12" s="21"/>
      <c r="AS12" s="18"/>
      <c r="AT12" s="21"/>
      <c r="AU12" s="18"/>
      <c r="AV12" s="21"/>
      <c r="AW12" s="18"/>
      <c r="AX12" s="21"/>
      <c r="AY12" s="18"/>
      <c r="AZ12" s="21"/>
    </row>
    <row r="13" spans="1:52" ht="15.75" x14ac:dyDescent="0.25">
      <c r="A13" s="9">
        <v>6</v>
      </c>
      <c r="B13" s="8"/>
      <c r="C13" s="8"/>
      <c r="D13" s="8"/>
      <c r="E13" s="8"/>
      <c r="F13" s="8"/>
      <c r="G13" s="8"/>
      <c r="H13" s="11" t="b">
        <f t="shared" ca="1" si="0"/>
        <v>1</v>
      </c>
      <c r="I13" s="15" t="str">
        <f t="shared" ca="1" si="1"/>
        <v>الدائن أكبر</v>
      </c>
      <c r="J13" s="15">
        <f t="shared" ca="1" si="2"/>
        <v>0</v>
      </c>
      <c r="K13" s="18">
        <f t="shared" ca="1" si="3"/>
        <v>0</v>
      </c>
      <c r="L13" s="21">
        <f t="shared" ca="1" si="4"/>
        <v>0</v>
      </c>
      <c r="M13" s="18"/>
      <c r="N13" s="21"/>
      <c r="O13" s="18"/>
      <c r="P13" s="21"/>
      <c r="Q13" s="18"/>
      <c r="R13" s="21"/>
      <c r="S13" s="18"/>
      <c r="T13" s="21"/>
      <c r="U13" s="18"/>
      <c r="V13" s="21"/>
      <c r="W13" s="18"/>
      <c r="X13" s="21"/>
      <c r="Y13" s="18"/>
      <c r="Z13" s="21"/>
      <c r="AA13" s="18"/>
      <c r="AB13" s="21"/>
      <c r="AC13" s="18"/>
      <c r="AD13" s="21"/>
      <c r="AE13" s="18"/>
      <c r="AF13" s="21"/>
      <c r="AG13" s="18"/>
      <c r="AH13" s="21"/>
      <c r="AI13" s="18"/>
      <c r="AJ13" s="21"/>
      <c r="AK13" s="18"/>
      <c r="AL13" s="21"/>
      <c r="AM13" s="18"/>
      <c r="AN13" s="21"/>
      <c r="AO13" s="18"/>
      <c r="AP13" s="21"/>
      <c r="AQ13" s="18"/>
      <c r="AR13" s="21"/>
      <c r="AS13" s="18"/>
      <c r="AT13" s="21"/>
      <c r="AU13" s="18"/>
      <c r="AV13" s="21"/>
      <c r="AW13" s="18"/>
      <c r="AX13" s="21"/>
      <c r="AY13" s="18"/>
      <c r="AZ13" s="21"/>
    </row>
    <row r="14" spans="1:52" ht="15.75" x14ac:dyDescent="0.25">
      <c r="A14" s="9">
        <v>7</v>
      </c>
      <c r="B14" s="8"/>
      <c r="C14" s="8"/>
      <c r="D14" s="8"/>
      <c r="E14" s="8"/>
      <c r="F14" s="8"/>
      <c r="G14" s="8"/>
      <c r="H14" s="11" t="b">
        <f t="shared" ca="1" si="0"/>
        <v>1</v>
      </c>
      <c r="I14" s="15" t="str">
        <f t="shared" ca="1" si="1"/>
        <v>الدائن أكبر</v>
      </c>
      <c r="J14" s="15">
        <f t="shared" ca="1" si="2"/>
        <v>0</v>
      </c>
      <c r="K14" s="18">
        <f t="shared" ca="1" si="3"/>
        <v>0</v>
      </c>
      <c r="L14" s="21">
        <f t="shared" ca="1" si="4"/>
        <v>0</v>
      </c>
      <c r="M14" s="18"/>
      <c r="N14" s="21"/>
      <c r="O14" s="18"/>
      <c r="P14" s="21"/>
      <c r="Q14" s="18"/>
      <c r="R14" s="21"/>
      <c r="S14" s="18"/>
      <c r="T14" s="21"/>
      <c r="U14" s="18"/>
      <c r="V14" s="21"/>
      <c r="W14" s="18"/>
      <c r="X14" s="21"/>
      <c r="Y14" s="18"/>
      <c r="Z14" s="21"/>
      <c r="AA14" s="18"/>
      <c r="AB14" s="21"/>
      <c r="AC14" s="18"/>
      <c r="AD14" s="21"/>
      <c r="AE14" s="18"/>
      <c r="AF14" s="21"/>
      <c r="AG14" s="18"/>
      <c r="AH14" s="21"/>
      <c r="AI14" s="18"/>
      <c r="AJ14" s="21"/>
      <c r="AK14" s="18"/>
      <c r="AL14" s="21"/>
      <c r="AM14" s="18"/>
      <c r="AN14" s="21"/>
      <c r="AO14" s="18"/>
      <c r="AP14" s="21"/>
      <c r="AQ14" s="18"/>
      <c r="AR14" s="21"/>
      <c r="AS14" s="18"/>
      <c r="AT14" s="21"/>
      <c r="AU14" s="18"/>
      <c r="AV14" s="21"/>
      <c r="AW14" s="18"/>
      <c r="AX14" s="21"/>
      <c r="AY14" s="18"/>
      <c r="AZ14" s="21"/>
    </row>
    <row r="15" spans="1:52" ht="15.75" x14ac:dyDescent="0.25">
      <c r="A15" s="9">
        <v>8</v>
      </c>
      <c r="B15" s="8"/>
      <c r="C15" s="8"/>
      <c r="D15" s="8"/>
      <c r="E15" s="8"/>
      <c r="F15" s="8"/>
      <c r="G15" s="8"/>
      <c r="H15" s="11" t="b">
        <f t="shared" ca="1" si="0"/>
        <v>1</v>
      </c>
      <c r="I15" s="15" t="str">
        <f t="shared" ca="1" si="1"/>
        <v>الدائن أكبر</v>
      </c>
      <c r="J15" s="15">
        <f t="shared" ca="1" si="2"/>
        <v>0</v>
      </c>
      <c r="K15" s="18">
        <f t="shared" ca="1" si="3"/>
        <v>0</v>
      </c>
      <c r="L15" s="21">
        <f t="shared" ca="1" si="4"/>
        <v>0</v>
      </c>
      <c r="M15" s="18"/>
      <c r="N15" s="21"/>
      <c r="O15" s="18"/>
      <c r="P15" s="21"/>
      <c r="Q15" s="18"/>
      <c r="R15" s="21"/>
      <c r="S15" s="18"/>
      <c r="T15" s="21"/>
      <c r="U15" s="18"/>
      <c r="V15" s="21"/>
      <c r="W15" s="18"/>
      <c r="X15" s="21"/>
      <c r="Y15" s="18"/>
      <c r="Z15" s="21"/>
      <c r="AA15" s="18"/>
      <c r="AB15" s="21"/>
      <c r="AC15" s="18"/>
      <c r="AD15" s="21"/>
      <c r="AE15" s="18"/>
      <c r="AF15" s="21"/>
      <c r="AG15" s="18"/>
      <c r="AH15" s="21"/>
      <c r="AI15" s="18"/>
      <c r="AJ15" s="21"/>
      <c r="AK15" s="18"/>
      <c r="AL15" s="21"/>
      <c r="AM15" s="18"/>
      <c r="AN15" s="21"/>
      <c r="AO15" s="18"/>
      <c r="AP15" s="21"/>
      <c r="AQ15" s="18"/>
      <c r="AR15" s="21"/>
      <c r="AS15" s="18"/>
      <c r="AT15" s="21"/>
      <c r="AU15" s="18"/>
      <c r="AV15" s="21"/>
      <c r="AW15" s="18"/>
      <c r="AX15" s="21"/>
      <c r="AY15" s="18"/>
      <c r="AZ15" s="21"/>
    </row>
    <row r="16" spans="1:52" ht="15.75" x14ac:dyDescent="0.25">
      <c r="A16" s="9">
        <v>9</v>
      </c>
      <c r="B16" s="8"/>
      <c r="C16" s="8"/>
      <c r="D16" s="8"/>
      <c r="E16" s="8"/>
      <c r="F16" s="8"/>
      <c r="G16" s="8"/>
      <c r="H16" s="11" t="b">
        <f t="shared" ca="1" si="0"/>
        <v>1</v>
      </c>
      <c r="I16" s="15" t="str">
        <f t="shared" ca="1" si="1"/>
        <v>الدائن أكبر</v>
      </c>
      <c r="J16" s="15">
        <f t="shared" ca="1" si="2"/>
        <v>0</v>
      </c>
      <c r="K16" s="18">
        <f t="shared" ca="1" si="3"/>
        <v>0</v>
      </c>
      <c r="L16" s="21">
        <f t="shared" ca="1" si="4"/>
        <v>0</v>
      </c>
      <c r="M16" s="18"/>
      <c r="N16" s="21"/>
      <c r="O16" s="18"/>
      <c r="P16" s="21"/>
      <c r="Q16" s="18"/>
      <c r="R16" s="21"/>
      <c r="S16" s="18"/>
      <c r="T16" s="21"/>
      <c r="U16" s="18"/>
      <c r="V16" s="21"/>
      <c r="W16" s="18"/>
      <c r="X16" s="21"/>
      <c r="Y16" s="18"/>
      <c r="Z16" s="21"/>
      <c r="AA16" s="18"/>
      <c r="AB16" s="21"/>
      <c r="AC16" s="18"/>
      <c r="AD16" s="21"/>
      <c r="AE16" s="18"/>
      <c r="AF16" s="21"/>
      <c r="AG16" s="18"/>
      <c r="AH16" s="21"/>
      <c r="AI16" s="18"/>
      <c r="AJ16" s="21"/>
      <c r="AK16" s="18"/>
      <c r="AL16" s="21"/>
      <c r="AM16" s="18"/>
      <c r="AN16" s="21"/>
      <c r="AO16" s="18"/>
      <c r="AP16" s="21"/>
      <c r="AQ16" s="18"/>
      <c r="AR16" s="21"/>
      <c r="AS16" s="18"/>
      <c r="AT16" s="21"/>
      <c r="AU16" s="18"/>
      <c r="AV16" s="21"/>
      <c r="AW16" s="18"/>
      <c r="AX16" s="21"/>
      <c r="AY16" s="18"/>
      <c r="AZ16" s="21"/>
    </row>
    <row r="17" spans="1:52" ht="15.75" x14ac:dyDescent="0.25">
      <c r="A17" s="9">
        <v>10</v>
      </c>
      <c r="B17" s="8"/>
      <c r="C17" s="8"/>
      <c r="D17" s="8"/>
      <c r="E17" s="8"/>
      <c r="F17" s="8"/>
      <c r="G17" s="8"/>
      <c r="H17" s="11" t="b">
        <f t="shared" ca="1" si="0"/>
        <v>1</v>
      </c>
      <c r="I17" s="15" t="str">
        <f t="shared" ca="1" si="1"/>
        <v>الدائن أكبر</v>
      </c>
      <c r="J17" s="15">
        <f t="shared" ca="1" si="2"/>
        <v>0</v>
      </c>
      <c r="K17" s="18">
        <f t="shared" ca="1" si="3"/>
        <v>0</v>
      </c>
      <c r="L17" s="21">
        <f ca="1">SUMIF($K$7:$AZ$7,$L$7,M17:AZ17)</f>
        <v>0</v>
      </c>
      <c r="M17" s="18"/>
      <c r="N17" s="21"/>
      <c r="O17" s="18"/>
      <c r="P17" s="21"/>
      <c r="Q17" s="18"/>
      <c r="R17" s="21"/>
      <c r="S17" s="18"/>
      <c r="T17" s="21"/>
      <c r="U17" s="18"/>
      <c r="V17" s="21"/>
      <c r="W17" s="18"/>
      <c r="X17" s="21"/>
      <c r="Y17" s="18"/>
      <c r="Z17" s="21"/>
      <c r="AA17" s="18"/>
      <c r="AB17" s="21"/>
      <c r="AC17" s="18"/>
      <c r="AD17" s="21"/>
      <c r="AE17" s="18"/>
      <c r="AF17" s="21"/>
      <c r="AG17" s="18"/>
      <c r="AH17" s="21"/>
      <c r="AI17" s="18"/>
      <c r="AJ17" s="21"/>
      <c r="AK17" s="18"/>
      <c r="AL17" s="21"/>
      <c r="AM17" s="18"/>
      <c r="AN17" s="21"/>
      <c r="AO17" s="18"/>
      <c r="AP17" s="21"/>
      <c r="AQ17" s="18"/>
      <c r="AR17" s="21"/>
      <c r="AS17" s="18"/>
      <c r="AT17" s="21"/>
      <c r="AU17" s="18"/>
      <c r="AV17" s="21"/>
      <c r="AW17" s="18"/>
      <c r="AX17" s="21"/>
      <c r="AY17" s="18"/>
      <c r="AZ17" s="21"/>
    </row>
    <row r="18" spans="1:52" ht="15.75" x14ac:dyDescent="0.25">
      <c r="A18" s="9">
        <v>11</v>
      </c>
      <c r="B18" s="8"/>
      <c r="C18" s="8"/>
      <c r="D18" s="8"/>
      <c r="E18" s="8"/>
      <c r="F18" s="8"/>
      <c r="G18" s="8"/>
      <c r="H18" s="11" t="b">
        <f t="shared" ca="1" si="0"/>
        <v>1</v>
      </c>
      <c r="I18" s="15" t="str">
        <f t="shared" ca="1" si="1"/>
        <v>الدائن أكبر</v>
      </c>
      <c r="J18" s="15">
        <f t="shared" ca="1" si="2"/>
        <v>0</v>
      </c>
      <c r="K18" s="18">
        <f t="shared" ca="1" si="3"/>
        <v>0</v>
      </c>
      <c r="L18" s="21">
        <f t="shared" ca="1" si="4"/>
        <v>0</v>
      </c>
      <c r="M18" s="18"/>
      <c r="N18" s="21"/>
      <c r="O18" s="18"/>
      <c r="P18" s="21"/>
      <c r="Q18" s="18"/>
      <c r="R18" s="21"/>
      <c r="S18" s="18"/>
      <c r="T18" s="21"/>
      <c r="U18" s="18"/>
      <c r="V18" s="21"/>
      <c r="W18" s="18"/>
      <c r="X18" s="21"/>
      <c r="Y18" s="18"/>
      <c r="Z18" s="21"/>
      <c r="AA18" s="18"/>
      <c r="AB18" s="21"/>
      <c r="AC18" s="18"/>
      <c r="AD18" s="21"/>
      <c r="AE18" s="18"/>
      <c r="AF18" s="21"/>
      <c r="AG18" s="18"/>
      <c r="AH18" s="21"/>
      <c r="AI18" s="18"/>
      <c r="AJ18" s="21"/>
      <c r="AK18" s="18"/>
      <c r="AL18" s="21"/>
      <c r="AM18" s="18"/>
      <c r="AN18" s="21"/>
      <c r="AO18" s="18"/>
      <c r="AP18" s="21"/>
      <c r="AQ18" s="18"/>
      <c r="AR18" s="21"/>
      <c r="AS18" s="18"/>
      <c r="AT18" s="21"/>
      <c r="AU18" s="18"/>
      <c r="AV18" s="21"/>
      <c r="AW18" s="18"/>
      <c r="AX18" s="21"/>
      <c r="AY18" s="18"/>
      <c r="AZ18" s="21"/>
    </row>
    <row r="19" spans="1:52" ht="15.75" x14ac:dyDescent="0.25">
      <c r="A19" s="9">
        <v>12</v>
      </c>
      <c r="B19" s="8"/>
      <c r="C19" s="8"/>
      <c r="D19" s="8"/>
      <c r="E19" s="8"/>
      <c r="F19" s="8"/>
      <c r="G19" s="8"/>
      <c r="H19" s="11" t="b">
        <f t="shared" ca="1" si="0"/>
        <v>1</v>
      </c>
      <c r="I19" s="15" t="str">
        <f t="shared" ca="1" si="1"/>
        <v>الدائن أكبر</v>
      </c>
      <c r="J19" s="15">
        <f t="shared" ca="1" si="2"/>
        <v>0</v>
      </c>
      <c r="K19" s="18">
        <f t="shared" ca="1" si="3"/>
        <v>0</v>
      </c>
      <c r="L19" s="21">
        <f t="shared" ca="1" si="4"/>
        <v>0</v>
      </c>
      <c r="M19" s="18"/>
      <c r="N19" s="21"/>
      <c r="O19" s="18"/>
      <c r="P19" s="21"/>
      <c r="Q19" s="18"/>
      <c r="R19" s="21"/>
      <c r="S19" s="18"/>
      <c r="T19" s="21"/>
      <c r="U19" s="18"/>
      <c r="V19" s="21"/>
      <c r="W19" s="18"/>
      <c r="X19" s="21"/>
      <c r="Y19" s="18"/>
      <c r="Z19" s="21"/>
      <c r="AA19" s="18"/>
      <c r="AB19" s="21"/>
      <c r="AC19" s="18"/>
      <c r="AD19" s="21"/>
      <c r="AE19" s="18"/>
      <c r="AF19" s="21"/>
      <c r="AG19" s="18"/>
      <c r="AH19" s="21"/>
      <c r="AI19" s="18"/>
      <c r="AJ19" s="21"/>
      <c r="AK19" s="18"/>
      <c r="AL19" s="21"/>
      <c r="AM19" s="18"/>
      <c r="AN19" s="21"/>
      <c r="AO19" s="18"/>
      <c r="AP19" s="21"/>
      <c r="AQ19" s="18"/>
      <c r="AR19" s="21"/>
      <c r="AS19" s="18"/>
      <c r="AT19" s="21"/>
      <c r="AU19" s="18"/>
      <c r="AV19" s="21"/>
      <c r="AW19" s="18"/>
      <c r="AX19" s="21"/>
      <c r="AY19" s="18"/>
      <c r="AZ19" s="21"/>
    </row>
    <row r="20" spans="1:52" ht="15.75" x14ac:dyDescent="0.25">
      <c r="A20" s="9">
        <v>13</v>
      </c>
      <c r="B20" s="8"/>
      <c r="C20" s="8"/>
      <c r="D20" s="8"/>
      <c r="E20" s="8"/>
      <c r="F20" s="8"/>
      <c r="G20" s="8"/>
      <c r="H20" s="11" t="b">
        <f t="shared" ca="1" si="0"/>
        <v>1</v>
      </c>
      <c r="I20" s="15" t="str">
        <f t="shared" ca="1" si="1"/>
        <v>الدائن أكبر</v>
      </c>
      <c r="J20" s="15">
        <f t="shared" ca="1" si="2"/>
        <v>0</v>
      </c>
      <c r="K20" s="18">
        <f t="shared" ca="1" si="3"/>
        <v>0</v>
      </c>
      <c r="L20" s="21">
        <f t="shared" ca="1" si="4"/>
        <v>0</v>
      </c>
      <c r="M20" s="18"/>
      <c r="N20" s="21"/>
      <c r="O20" s="18"/>
      <c r="P20" s="21"/>
      <c r="Q20" s="18"/>
      <c r="R20" s="21"/>
      <c r="S20" s="18"/>
      <c r="T20" s="21"/>
      <c r="U20" s="18"/>
      <c r="V20" s="21"/>
      <c r="W20" s="18"/>
      <c r="X20" s="21"/>
      <c r="Y20" s="18"/>
      <c r="Z20" s="21"/>
      <c r="AA20" s="18"/>
      <c r="AB20" s="21"/>
      <c r="AC20" s="18"/>
      <c r="AD20" s="21"/>
      <c r="AE20" s="18"/>
      <c r="AF20" s="21"/>
      <c r="AG20" s="18"/>
      <c r="AH20" s="21"/>
      <c r="AI20" s="18"/>
      <c r="AJ20" s="21"/>
      <c r="AK20" s="18"/>
      <c r="AL20" s="21"/>
      <c r="AM20" s="18"/>
      <c r="AN20" s="21"/>
      <c r="AO20" s="18"/>
      <c r="AP20" s="21"/>
      <c r="AQ20" s="18"/>
      <c r="AR20" s="21"/>
      <c r="AS20" s="18"/>
      <c r="AT20" s="21"/>
      <c r="AU20" s="18"/>
      <c r="AV20" s="21"/>
      <c r="AW20" s="18"/>
      <c r="AX20" s="21"/>
      <c r="AY20" s="18"/>
      <c r="AZ20" s="21"/>
    </row>
    <row r="21" spans="1:52" ht="15.75" x14ac:dyDescent="0.25">
      <c r="A21" s="9">
        <v>14</v>
      </c>
      <c r="B21" s="8"/>
      <c r="C21" s="8"/>
      <c r="D21" s="8"/>
      <c r="E21" s="8"/>
      <c r="F21" s="8"/>
      <c r="G21" s="8"/>
      <c r="H21" s="11" t="b">
        <f t="shared" ca="1" si="0"/>
        <v>1</v>
      </c>
      <c r="I21" s="15" t="str">
        <f t="shared" ca="1" si="1"/>
        <v>الدائن أكبر</v>
      </c>
      <c r="J21" s="15">
        <f t="shared" ca="1" si="2"/>
        <v>0</v>
      </c>
      <c r="K21" s="18">
        <f t="shared" ca="1" si="3"/>
        <v>0</v>
      </c>
      <c r="L21" s="21">
        <f t="shared" ca="1" si="4"/>
        <v>0</v>
      </c>
      <c r="M21" s="18"/>
      <c r="N21" s="21"/>
      <c r="O21" s="18"/>
      <c r="P21" s="21"/>
      <c r="Q21" s="18"/>
      <c r="R21" s="21"/>
      <c r="S21" s="18"/>
      <c r="T21" s="21"/>
      <c r="U21" s="18"/>
      <c r="V21" s="21"/>
      <c r="W21" s="18"/>
      <c r="X21" s="21"/>
      <c r="Y21" s="18"/>
      <c r="Z21" s="21"/>
      <c r="AA21" s="18"/>
      <c r="AB21" s="21"/>
      <c r="AC21" s="18"/>
      <c r="AD21" s="21"/>
      <c r="AE21" s="18"/>
      <c r="AF21" s="21"/>
      <c r="AG21" s="18"/>
      <c r="AH21" s="21"/>
      <c r="AI21" s="18"/>
      <c r="AJ21" s="21"/>
      <c r="AK21" s="18"/>
      <c r="AL21" s="21"/>
      <c r="AM21" s="18"/>
      <c r="AN21" s="21"/>
      <c r="AO21" s="18"/>
      <c r="AP21" s="21"/>
      <c r="AQ21" s="18"/>
      <c r="AR21" s="21"/>
      <c r="AS21" s="18"/>
      <c r="AT21" s="21"/>
      <c r="AU21" s="18"/>
      <c r="AV21" s="21"/>
      <c r="AW21" s="18"/>
      <c r="AX21" s="21"/>
      <c r="AY21" s="18"/>
      <c r="AZ21" s="21"/>
    </row>
    <row r="22" spans="1:52" ht="15.75" x14ac:dyDescent="0.25">
      <c r="A22" s="9">
        <v>15</v>
      </c>
      <c r="B22" s="8"/>
      <c r="C22" s="8"/>
      <c r="D22" s="8"/>
      <c r="E22" s="8"/>
      <c r="F22" s="8"/>
      <c r="G22" s="8"/>
      <c r="H22" s="11" t="b">
        <f t="shared" ca="1" si="0"/>
        <v>1</v>
      </c>
      <c r="I22" s="15" t="str">
        <f t="shared" ca="1" si="1"/>
        <v>الدائن أكبر</v>
      </c>
      <c r="J22" s="15">
        <f t="shared" ca="1" si="2"/>
        <v>0</v>
      </c>
      <c r="K22" s="18">
        <f t="shared" ca="1" si="3"/>
        <v>0</v>
      </c>
      <c r="L22" s="21">
        <f t="shared" ca="1" si="4"/>
        <v>0</v>
      </c>
      <c r="M22" s="18"/>
      <c r="N22" s="21"/>
      <c r="O22" s="18"/>
      <c r="P22" s="21"/>
      <c r="Q22" s="18"/>
      <c r="R22" s="21"/>
      <c r="S22" s="18"/>
      <c r="T22" s="21"/>
      <c r="U22" s="18"/>
      <c r="V22" s="21"/>
      <c r="W22" s="18"/>
      <c r="X22" s="21"/>
      <c r="Y22" s="18"/>
      <c r="Z22" s="21"/>
      <c r="AA22" s="18"/>
      <c r="AB22" s="21"/>
      <c r="AC22" s="18"/>
      <c r="AD22" s="21"/>
      <c r="AE22" s="18"/>
      <c r="AF22" s="21"/>
      <c r="AG22" s="18"/>
      <c r="AH22" s="21"/>
      <c r="AI22" s="18"/>
      <c r="AJ22" s="21"/>
      <c r="AK22" s="18"/>
      <c r="AL22" s="21"/>
      <c r="AM22" s="18"/>
      <c r="AN22" s="21"/>
      <c r="AO22" s="18"/>
      <c r="AP22" s="21"/>
      <c r="AQ22" s="18"/>
      <c r="AR22" s="21"/>
      <c r="AS22" s="18"/>
      <c r="AT22" s="21"/>
      <c r="AU22" s="18"/>
      <c r="AV22" s="21"/>
      <c r="AW22" s="18"/>
      <c r="AX22" s="21"/>
      <c r="AY22" s="18"/>
      <c r="AZ22" s="21"/>
    </row>
    <row r="23" spans="1:52" ht="15.75" x14ac:dyDescent="0.25">
      <c r="A23" s="9">
        <v>16</v>
      </c>
      <c r="B23" s="8"/>
      <c r="C23" s="8"/>
      <c r="D23" s="8"/>
      <c r="E23" s="8"/>
      <c r="F23" s="8"/>
      <c r="G23" s="8"/>
      <c r="H23" s="11" t="b">
        <f t="shared" ca="1" si="0"/>
        <v>1</v>
      </c>
      <c r="I23" s="15" t="str">
        <f t="shared" ca="1" si="1"/>
        <v>الدائن أكبر</v>
      </c>
      <c r="J23" s="15">
        <f t="shared" ca="1" si="2"/>
        <v>0</v>
      </c>
      <c r="K23" s="18">
        <f t="shared" ca="1" si="3"/>
        <v>0</v>
      </c>
      <c r="L23" s="21">
        <f t="shared" ca="1" si="4"/>
        <v>0</v>
      </c>
      <c r="M23" s="18"/>
      <c r="N23" s="21"/>
      <c r="O23" s="18"/>
      <c r="P23" s="21"/>
      <c r="Q23" s="18"/>
      <c r="R23" s="21"/>
      <c r="S23" s="18"/>
      <c r="T23" s="21"/>
      <c r="U23" s="18"/>
      <c r="V23" s="21"/>
      <c r="W23" s="18"/>
      <c r="X23" s="21"/>
      <c r="Y23" s="18"/>
      <c r="Z23" s="21"/>
      <c r="AA23" s="18"/>
      <c r="AB23" s="21"/>
      <c r="AC23" s="18"/>
      <c r="AD23" s="21"/>
      <c r="AE23" s="18"/>
      <c r="AF23" s="21"/>
      <c r="AG23" s="18"/>
      <c r="AH23" s="21"/>
      <c r="AI23" s="18"/>
      <c r="AJ23" s="21"/>
      <c r="AK23" s="18"/>
      <c r="AL23" s="21"/>
      <c r="AM23" s="18"/>
      <c r="AN23" s="21"/>
      <c r="AO23" s="18"/>
      <c r="AP23" s="21"/>
      <c r="AQ23" s="18"/>
      <c r="AR23" s="21"/>
      <c r="AS23" s="18"/>
      <c r="AT23" s="21"/>
      <c r="AU23" s="18"/>
      <c r="AV23" s="21"/>
      <c r="AW23" s="18"/>
      <c r="AX23" s="21"/>
      <c r="AY23" s="18"/>
      <c r="AZ23" s="21"/>
    </row>
    <row r="24" spans="1:52" ht="15.75" x14ac:dyDescent="0.25">
      <c r="A24" s="9">
        <v>17</v>
      </c>
      <c r="B24" s="8"/>
      <c r="C24" s="8"/>
      <c r="D24" s="8"/>
      <c r="E24" s="8"/>
      <c r="F24" s="8"/>
      <c r="G24" s="8"/>
      <c r="H24" s="11" t="b">
        <f t="shared" ca="1" si="0"/>
        <v>1</v>
      </c>
      <c r="I24" s="15" t="str">
        <f t="shared" ca="1" si="1"/>
        <v>الدائن أكبر</v>
      </c>
      <c r="J24" s="15">
        <f t="shared" ca="1" si="2"/>
        <v>0</v>
      </c>
      <c r="K24" s="18">
        <f t="shared" ca="1" si="3"/>
        <v>0</v>
      </c>
      <c r="L24" s="21">
        <f t="shared" ca="1" si="4"/>
        <v>0</v>
      </c>
      <c r="M24" s="18"/>
      <c r="N24" s="21"/>
      <c r="O24" s="18"/>
      <c r="P24" s="21"/>
      <c r="Q24" s="18"/>
      <c r="R24" s="21"/>
      <c r="S24" s="18"/>
      <c r="T24" s="21"/>
      <c r="U24" s="18"/>
      <c r="V24" s="21"/>
      <c r="W24" s="18"/>
      <c r="X24" s="21"/>
      <c r="Y24" s="18"/>
      <c r="Z24" s="21"/>
      <c r="AA24" s="18"/>
      <c r="AB24" s="21"/>
      <c r="AC24" s="18"/>
      <c r="AD24" s="21"/>
      <c r="AE24" s="18"/>
      <c r="AF24" s="21"/>
      <c r="AG24" s="18"/>
      <c r="AH24" s="21"/>
      <c r="AI24" s="18"/>
      <c r="AJ24" s="21"/>
      <c r="AK24" s="18"/>
      <c r="AL24" s="21"/>
      <c r="AM24" s="18"/>
      <c r="AN24" s="21"/>
      <c r="AO24" s="18"/>
      <c r="AP24" s="21"/>
      <c r="AQ24" s="18"/>
      <c r="AR24" s="21"/>
      <c r="AS24" s="18"/>
      <c r="AT24" s="21"/>
      <c r="AU24" s="18"/>
      <c r="AV24" s="21"/>
      <c r="AW24" s="18"/>
      <c r="AX24" s="21"/>
      <c r="AY24" s="18"/>
      <c r="AZ24" s="21"/>
    </row>
    <row r="25" spans="1:52" ht="15.75" x14ac:dyDescent="0.25">
      <c r="A25" s="9">
        <v>18</v>
      </c>
      <c r="B25" s="8"/>
      <c r="C25" s="8"/>
      <c r="D25" s="8"/>
      <c r="E25" s="8"/>
      <c r="F25" s="8"/>
      <c r="G25" s="8"/>
      <c r="H25" s="11" t="b">
        <f t="shared" ca="1" si="0"/>
        <v>1</v>
      </c>
      <c r="I25" s="15" t="str">
        <f t="shared" ca="1" si="1"/>
        <v>الدائن أكبر</v>
      </c>
      <c r="J25" s="15">
        <f t="shared" ca="1" si="2"/>
        <v>0</v>
      </c>
      <c r="K25" s="18">
        <f t="shared" ca="1" si="3"/>
        <v>0</v>
      </c>
      <c r="L25" s="21">
        <f t="shared" ca="1" si="4"/>
        <v>0</v>
      </c>
      <c r="M25" s="18"/>
      <c r="N25" s="21"/>
      <c r="O25" s="18"/>
      <c r="P25" s="21"/>
      <c r="Q25" s="18"/>
      <c r="R25" s="21"/>
      <c r="S25" s="18"/>
      <c r="T25" s="21"/>
      <c r="U25" s="18"/>
      <c r="V25" s="21"/>
      <c r="W25" s="18"/>
      <c r="X25" s="21"/>
      <c r="Y25" s="18"/>
      <c r="Z25" s="21"/>
      <c r="AA25" s="18"/>
      <c r="AB25" s="21"/>
      <c r="AC25" s="18"/>
      <c r="AD25" s="21"/>
      <c r="AE25" s="18"/>
      <c r="AF25" s="21"/>
      <c r="AG25" s="18"/>
      <c r="AH25" s="21"/>
      <c r="AI25" s="18"/>
      <c r="AJ25" s="21"/>
      <c r="AK25" s="18"/>
      <c r="AL25" s="21"/>
      <c r="AM25" s="18"/>
      <c r="AN25" s="21"/>
      <c r="AO25" s="18"/>
      <c r="AP25" s="21"/>
      <c r="AQ25" s="18"/>
      <c r="AR25" s="21"/>
      <c r="AS25" s="18"/>
      <c r="AT25" s="21"/>
      <c r="AU25" s="18"/>
      <c r="AV25" s="21"/>
      <c r="AW25" s="18"/>
      <c r="AX25" s="21"/>
      <c r="AY25" s="18"/>
      <c r="AZ25" s="21"/>
    </row>
    <row r="26" spans="1:52" ht="15.75" x14ac:dyDescent="0.25">
      <c r="A26" s="9">
        <v>19</v>
      </c>
      <c r="B26" s="8"/>
      <c r="C26" s="8"/>
      <c r="D26" s="8"/>
      <c r="E26" s="8"/>
      <c r="F26" s="8"/>
      <c r="G26" s="8"/>
      <c r="H26" s="11" t="b">
        <f t="shared" ca="1" si="0"/>
        <v>1</v>
      </c>
      <c r="I26" s="15" t="str">
        <f t="shared" ca="1" si="1"/>
        <v>الدائن أكبر</v>
      </c>
      <c r="J26" s="15">
        <f t="shared" ca="1" si="2"/>
        <v>0</v>
      </c>
      <c r="K26" s="18">
        <f t="shared" ca="1" si="3"/>
        <v>0</v>
      </c>
      <c r="L26" s="21">
        <f t="shared" ca="1" si="4"/>
        <v>0</v>
      </c>
      <c r="M26" s="18"/>
      <c r="N26" s="21"/>
      <c r="O26" s="18"/>
      <c r="P26" s="21"/>
      <c r="Q26" s="18"/>
      <c r="R26" s="21"/>
      <c r="S26" s="18"/>
      <c r="T26" s="21"/>
      <c r="U26" s="18"/>
      <c r="V26" s="21"/>
      <c r="W26" s="18"/>
      <c r="X26" s="21"/>
      <c r="Y26" s="18"/>
      <c r="Z26" s="21"/>
      <c r="AA26" s="18"/>
      <c r="AB26" s="21"/>
      <c r="AC26" s="18"/>
      <c r="AD26" s="21"/>
      <c r="AE26" s="18"/>
      <c r="AF26" s="21"/>
      <c r="AG26" s="18"/>
      <c r="AH26" s="21"/>
      <c r="AI26" s="18"/>
      <c r="AJ26" s="21"/>
      <c r="AK26" s="18"/>
      <c r="AL26" s="21"/>
      <c r="AM26" s="18"/>
      <c r="AN26" s="21"/>
      <c r="AO26" s="18"/>
      <c r="AP26" s="21"/>
      <c r="AQ26" s="18"/>
      <c r="AR26" s="21"/>
      <c r="AS26" s="18"/>
      <c r="AT26" s="21"/>
      <c r="AU26" s="18"/>
      <c r="AV26" s="21"/>
      <c r="AW26" s="18"/>
      <c r="AX26" s="21"/>
      <c r="AY26" s="18"/>
      <c r="AZ26" s="21"/>
    </row>
    <row r="27" spans="1:52" ht="15.75" x14ac:dyDescent="0.25">
      <c r="A27" s="9">
        <v>20</v>
      </c>
      <c r="B27" s="8"/>
      <c r="C27" s="8"/>
      <c r="D27" s="8"/>
      <c r="E27" s="8"/>
      <c r="F27" s="8"/>
      <c r="G27" s="8"/>
      <c r="H27" s="11" t="b">
        <f t="shared" ca="1" si="0"/>
        <v>1</v>
      </c>
      <c r="I27" s="15" t="str">
        <f t="shared" ca="1" si="1"/>
        <v>الدائن أكبر</v>
      </c>
      <c r="J27" s="15">
        <f t="shared" ca="1" si="2"/>
        <v>0</v>
      </c>
      <c r="K27" s="18">
        <f t="shared" ca="1" si="3"/>
        <v>0</v>
      </c>
      <c r="L27" s="21">
        <f t="shared" ca="1" si="4"/>
        <v>0</v>
      </c>
      <c r="M27" s="18"/>
      <c r="N27" s="21"/>
      <c r="O27" s="18"/>
      <c r="P27" s="21"/>
      <c r="Q27" s="18"/>
      <c r="R27" s="21"/>
      <c r="S27" s="18"/>
      <c r="T27" s="21"/>
      <c r="U27" s="18"/>
      <c r="V27" s="21"/>
      <c r="W27" s="18"/>
      <c r="X27" s="21"/>
      <c r="Y27" s="18"/>
      <c r="Z27" s="21"/>
      <c r="AA27" s="18"/>
      <c r="AB27" s="21"/>
      <c r="AC27" s="18"/>
      <c r="AD27" s="21"/>
      <c r="AE27" s="18"/>
      <c r="AF27" s="21"/>
      <c r="AG27" s="18"/>
      <c r="AH27" s="21"/>
      <c r="AI27" s="18"/>
      <c r="AJ27" s="21"/>
      <c r="AK27" s="18"/>
      <c r="AL27" s="21"/>
      <c r="AM27" s="18"/>
      <c r="AN27" s="21"/>
      <c r="AO27" s="18"/>
      <c r="AP27" s="21"/>
      <c r="AQ27" s="18"/>
      <c r="AR27" s="21"/>
      <c r="AS27" s="18"/>
      <c r="AT27" s="21"/>
      <c r="AU27" s="18"/>
      <c r="AV27" s="21"/>
      <c r="AW27" s="18"/>
      <c r="AX27" s="21"/>
      <c r="AY27" s="18"/>
      <c r="AZ27" s="21"/>
    </row>
    <row r="28" spans="1:52" ht="15.75" x14ac:dyDescent="0.25">
      <c r="A28" s="9">
        <v>21</v>
      </c>
      <c r="B28" s="8"/>
      <c r="C28" s="8"/>
      <c r="D28" s="8"/>
      <c r="E28" s="8"/>
      <c r="F28" s="8"/>
      <c r="G28" s="8"/>
      <c r="H28" s="11" t="b">
        <f t="shared" ca="1" si="0"/>
        <v>1</v>
      </c>
      <c r="I28" s="15" t="str">
        <f t="shared" ca="1" si="1"/>
        <v>الدائن أكبر</v>
      </c>
      <c r="J28" s="15">
        <f t="shared" ca="1" si="2"/>
        <v>0</v>
      </c>
      <c r="K28" s="18">
        <f t="shared" ca="1" si="3"/>
        <v>0</v>
      </c>
      <c r="L28" s="21">
        <f t="shared" ca="1" si="4"/>
        <v>0</v>
      </c>
      <c r="M28" s="18"/>
      <c r="N28" s="21"/>
      <c r="O28" s="18"/>
      <c r="P28" s="21"/>
      <c r="Q28" s="18"/>
      <c r="R28" s="21"/>
      <c r="S28" s="18"/>
      <c r="T28" s="21"/>
      <c r="U28" s="18"/>
      <c r="V28" s="21"/>
      <c r="W28" s="18"/>
      <c r="X28" s="21"/>
      <c r="Y28" s="18"/>
      <c r="Z28" s="21"/>
      <c r="AA28" s="18"/>
      <c r="AB28" s="21"/>
      <c r="AC28" s="18"/>
      <c r="AD28" s="21"/>
      <c r="AE28" s="18"/>
      <c r="AF28" s="21"/>
      <c r="AG28" s="18"/>
      <c r="AH28" s="21"/>
      <c r="AI28" s="18"/>
      <c r="AJ28" s="21"/>
      <c r="AK28" s="18"/>
      <c r="AL28" s="21"/>
      <c r="AM28" s="18"/>
      <c r="AN28" s="21"/>
      <c r="AO28" s="18"/>
      <c r="AP28" s="21"/>
      <c r="AQ28" s="18"/>
      <c r="AR28" s="21"/>
      <c r="AS28" s="18"/>
      <c r="AT28" s="21"/>
      <c r="AU28" s="18"/>
      <c r="AV28" s="21"/>
      <c r="AW28" s="18"/>
      <c r="AX28" s="21"/>
      <c r="AY28" s="18"/>
      <c r="AZ28" s="21"/>
    </row>
    <row r="29" spans="1:52" ht="15.75" x14ac:dyDescent="0.25">
      <c r="A29" s="9">
        <v>22</v>
      </c>
      <c r="B29" s="8"/>
      <c r="C29" s="8"/>
      <c r="D29" s="8"/>
      <c r="E29" s="8"/>
      <c r="F29" s="8"/>
      <c r="G29" s="8"/>
      <c r="H29" s="11" t="b">
        <f t="shared" ca="1" si="0"/>
        <v>1</v>
      </c>
      <c r="I29" s="15" t="str">
        <f t="shared" ca="1" si="1"/>
        <v>الدائن أكبر</v>
      </c>
      <c r="J29" s="15">
        <f t="shared" ca="1" si="2"/>
        <v>0</v>
      </c>
      <c r="K29" s="18">
        <f t="shared" ca="1" si="3"/>
        <v>0</v>
      </c>
      <c r="L29" s="21">
        <f t="shared" ca="1" si="4"/>
        <v>0</v>
      </c>
      <c r="M29" s="18"/>
      <c r="N29" s="21"/>
      <c r="O29" s="18"/>
      <c r="P29" s="21"/>
      <c r="Q29" s="18"/>
      <c r="R29" s="21"/>
      <c r="S29" s="18"/>
      <c r="T29" s="21"/>
      <c r="U29" s="18"/>
      <c r="V29" s="21"/>
      <c r="W29" s="18"/>
      <c r="X29" s="21"/>
      <c r="Y29" s="18"/>
      <c r="Z29" s="21"/>
      <c r="AA29" s="18"/>
      <c r="AB29" s="21"/>
      <c r="AC29" s="18"/>
      <c r="AD29" s="21"/>
      <c r="AE29" s="18"/>
      <c r="AF29" s="21"/>
      <c r="AG29" s="18"/>
      <c r="AH29" s="21"/>
      <c r="AI29" s="18"/>
      <c r="AJ29" s="21"/>
      <c r="AK29" s="18"/>
      <c r="AL29" s="21"/>
      <c r="AM29" s="18"/>
      <c r="AN29" s="21"/>
      <c r="AO29" s="18"/>
      <c r="AP29" s="21"/>
      <c r="AQ29" s="18"/>
      <c r="AR29" s="21"/>
      <c r="AS29" s="18"/>
      <c r="AT29" s="21"/>
      <c r="AU29" s="18"/>
      <c r="AV29" s="21"/>
      <c r="AW29" s="18"/>
      <c r="AX29" s="21"/>
      <c r="AY29" s="18"/>
      <c r="AZ29" s="21"/>
    </row>
    <row r="30" spans="1:52" ht="15.75" x14ac:dyDescent="0.25">
      <c r="A30" s="9">
        <v>23</v>
      </c>
      <c r="B30" s="8"/>
      <c r="C30" s="8"/>
      <c r="D30" s="8"/>
      <c r="E30" s="8"/>
      <c r="F30" s="8"/>
      <c r="G30" s="8"/>
      <c r="H30" s="11" t="b">
        <f t="shared" ca="1" si="0"/>
        <v>1</v>
      </c>
      <c r="I30" s="15" t="str">
        <f t="shared" ca="1" si="1"/>
        <v>الدائن أكبر</v>
      </c>
      <c r="J30" s="15">
        <f t="shared" ca="1" si="2"/>
        <v>0</v>
      </c>
      <c r="K30" s="18">
        <f t="shared" ca="1" si="3"/>
        <v>0</v>
      </c>
      <c r="L30" s="21">
        <f t="shared" ca="1" si="4"/>
        <v>0</v>
      </c>
      <c r="M30" s="18"/>
      <c r="N30" s="21"/>
      <c r="O30" s="18"/>
      <c r="P30" s="21"/>
      <c r="Q30" s="18"/>
      <c r="R30" s="21"/>
      <c r="S30" s="18"/>
      <c r="T30" s="21"/>
      <c r="U30" s="18"/>
      <c r="V30" s="21"/>
      <c r="W30" s="18"/>
      <c r="X30" s="21"/>
      <c r="Y30" s="18"/>
      <c r="Z30" s="21"/>
      <c r="AA30" s="18"/>
      <c r="AB30" s="21"/>
      <c r="AC30" s="18"/>
      <c r="AD30" s="21"/>
      <c r="AE30" s="18"/>
      <c r="AF30" s="21"/>
      <c r="AG30" s="18"/>
      <c r="AH30" s="21"/>
      <c r="AI30" s="18"/>
      <c r="AJ30" s="21"/>
      <c r="AK30" s="18"/>
      <c r="AL30" s="21"/>
      <c r="AM30" s="18"/>
      <c r="AN30" s="21"/>
      <c r="AO30" s="18"/>
      <c r="AP30" s="21"/>
      <c r="AQ30" s="18"/>
      <c r="AR30" s="21"/>
      <c r="AS30" s="18"/>
      <c r="AT30" s="21"/>
      <c r="AU30" s="18"/>
      <c r="AV30" s="21"/>
      <c r="AW30" s="18"/>
      <c r="AX30" s="21"/>
      <c r="AY30" s="18"/>
      <c r="AZ30" s="21"/>
    </row>
    <row r="31" spans="1:52" ht="15.75" x14ac:dyDescent="0.25">
      <c r="A31" s="9">
        <v>24</v>
      </c>
      <c r="B31" s="8"/>
      <c r="C31" s="8"/>
      <c r="D31" s="8"/>
      <c r="E31" s="8"/>
      <c r="F31" s="8"/>
      <c r="G31" s="8"/>
      <c r="H31" s="11" t="b">
        <f t="shared" ca="1" si="0"/>
        <v>1</v>
      </c>
      <c r="I31" s="15" t="str">
        <f t="shared" ca="1" si="1"/>
        <v>الدائن أكبر</v>
      </c>
      <c r="J31" s="15">
        <f t="shared" ca="1" si="2"/>
        <v>0</v>
      </c>
      <c r="K31" s="18">
        <f t="shared" ca="1" si="3"/>
        <v>0</v>
      </c>
      <c r="L31" s="21">
        <f t="shared" ca="1" si="4"/>
        <v>0</v>
      </c>
      <c r="M31" s="18"/>
      <c r="N31" s="21"/>
      <c r="O31" s="18"/>
      <c r="P31" s="21"/>
      <c r="Q31" s="18"/>
      <c r="R31" s="21"/>
      <c r="S31" s="18"/>
      <c r="T31" s="21"/>
      <c r="U31" s="18"/>
      <c r="V31" s="21"/>
      <c r="W31" s="18"/>
      <c r="X31" s="21"/>
      <c r="Y31" s="18"/>
      <c r="Z31" s="21"/>
      <c r="AA31" s="18"/>
      <c r="AB31" s="21"/>
      <c r="AC31" s="18"/>
      <c r="AD31" s="21"/>
      <c r="AE31" s="18"/>
      <c r="AF31" s="21"/>
      <c r="AG31" s="18"/>
      <c r="AH31" s="21"/>
      <c r="AI31" s="18"/>
      <c r="AJ31" s="21"/>
      <c r="AK31" s="18"/>
      <c r="AL31" s="21"/>
      <c r="AM31" s="18"/>
      <c r="AN31" s="21"/>
      <c r="AO31" s="18"/>
      <c r="AP31" s="21"/>
      <c r="AQ31" s="18"/>
      <c r="AR31" s="21"/>
      <c r="AS31" s="18"/>
      <c r="AT31" s="21"/>
      <c r="AU31" s="18"/>
      <c r="AV31" s="21"/>
      <c r="AW31" s="18"/>
      <c r="AX31" s="21"/>
      <c r="AY31" s="18"/>
      <c r="AZ31" s="21"/>
    </row>
    <row r="32" spans="1:52" ht="15.75" x14ac:dyDescent="0.25">
      <c r="A32" s="9">
        <v>25</v>
      </c>
      <c r="B32" s="8"/>
      <c r="C32" s="8"/>
      <c r="D32" s="8"/>
      <c r="E32" s="8"/>
      <c r="F32" s="8"/>
      <c r="G32" s="8"/>
      <c r="H32" s="11" t="b">
        <f t="shared" ca="1" si="0"/>
        <v>1</v>
      </c>
      <c r="I32" s="15" t="str">
        <f t="shared" ca="1" si="1"/>
        <v>الدائن أكبر</v>
      </c>
      <c r="J32" s="15">
        <f t="shared" ca="1" si="2"/>
        <v>0</v>
      </c>
      <c r="K32" s="18">
        <f t="shared" ca="1" si="3"/>
        <v>0</v>
      </c>
      <c r="L32" s="21">
        <f t="shared" ca="1" si="4"/>
        <v>0</v>
      </c>
      <c r="M32" s="18"/>
      <c r="N32" s="21"/>
      <c r="O32" s="18"/>
      <c r="P32" s="21"/>
      <c r="Q32" s="18"/>
      <c r="R32" s="21"/>
      <c r="S32" s="18"/>
      <c r="T32" s="21"/>
      <c r="U32" s="18"/>
      <c r="V32" s="21"/>
      <c r="W32" s="18"/>
      <c r="X32" s="21"/>
      <c r="Y32" s="18"/>
      <c r="Z32" s="21"/>
      <c r="AA32" s="18"/>
      <c r="AB32" s="21"/>
      <c r="AC32" s="18"/>
      <c r="AD32" s="21"/>
      <c r="AE32" s="18"/>
      <c r="AF32" s="21"/>
      <c r="AG32" s="18"/>
      <c r="AH32" s="21"/>
      <c r="AI32" s="18"/>
      <c r="AJ32" s="21"/>
      <c r="AK32" s="18"/>
      <c r="AL32" s="21"/>
      <c r="AM32" s="18"/>
      <c r="AN32" s="21"/>
      <c r="AO32" s="18"/>
      <c r="AP32" s="21"/>
      <c r="AQ32" s="18"/>
      <c r="AR32" s="21"/>
      <c r="AS32" s="18"/>
      <c r="AT32" s="21"/>
      <c r="AU32" s="18"/>
      <c r="AV32" s="21"/>
      <c r="AW32" s="18"/>
      <c r="AX32" s="21"/>
      <c r="AY32" s="18"/>
      <c r="AZ32" s="21"/>
    </row>
    <row r="33" spans="1:52" ht="15.75" x14ac:dyDescent="0.25">
      <c r="A33" s="9">
        <v>26</v>
      </c>
      <c r="B33" s="8"/>
      <c r="C33" s="8"/>
      <c r="D33" s="8"/>
      <c r="E33" s="8"/>
      <c r="F33" s="8"/>
      <c r="G33" s="8"/>
      <c r="H33" s="11" t="b">
        <f t="shared" ca="1" si="0"/>
        <v>1</v>
      </c>
      <c r="I33" s="15" t="str">
        <f t="shared" ca="1" si="1"/>
        <v>الدائن أكبر</v>
      </c>
      <c r="J33" s="15">
        <f t="shared" ca="1" si="2"/>
        <v>0</v>
      </c>
      <c r="K33" s="18">
        <f t="shared" ca="1" si="3"/>
        <v>0</v>
      </c>
      <c r="L33" s="21">
        <f t="shared" ca="1" si="4"/>
        <v>0</v>
      </c>
      <c r="M33" s="18"/>
      <c r="N33" s="21"/>
      <c r="O33" s="18"/>
      <c r="P33" s="21"/>
      <c r="Q33" s="18"/>
      <c r="R33" s="21"/>
      <c r="S33" s="18"/>
      <c r="T33" s="21"/>
      <c r="U33" s="18"/>
      <c r="V33" s="21"/>
      <c r="W33" s="18"/>
      <c r="X33" s="21"/>
      <c r="Y33" s="18"/>
      <c r="Z33" s="21"/>
      <c r="AA33" s="18"/>
      <c r="AB33" s="21"/>
      <c r="AC33" s="18"/>
      <c r="AD33" s="21"/>
      <c r="AE33" s="18"/>
      <c r="AF33" s="21"/>
      <c r="AG33" s="18"/>
      <c r="AH33" s="21"/>
      <c r="AI33" s="18"/>
      <c r="AJ33" s="21"/>
      <c r="AK33" s="18"/>
      <c r="AL33" s="21"/>
      <c r="AM33" s="18"/>
      <c r="AN33" s="21"/>
      <c r="AO33" s="18"/>
      <c r="AP33" s="21"/>
      <c r="AQ33" s="18"/>
      <c r="AR33" s="21"/>
      <c r="AS33" s="18"/>
      <c r="AT33" s="21"/>
      <c r="AU33" s="18"/>
      <c r="AV33" s="21"/>
      <c r="AW33" s="18"/>
      <c r="AX33" s="21"/>
      <c r="AY33" s="18"/>
      <c r="AZ33" s="21"/>
    </row>
    <row r="34" spans="1:52" ht="15.75" x14ac:dyDescent="0.25">
      <c r="A34" s="9">
        <v>27</v>
      </c>
      <c r="B34" s="8"/>
      <c r="C34" s="8"/>
      <c r="D34" s="8"/>
      <c r="E34" s="8"/>
      <c r="F34" s="8"/>
      <c r="G34" s="8"/>
      <c r="H34" s="11" t="b">
        <f t="shared" ca="1" si="0"/>
        <v>1</v>
      </c>
      <c r="I34" s="15" t="str">
        <f t="shared" ca="1" si="1"/>
        <v>الدائن أكبر</v>
      </c>
      <c r="J34" s="15">
        <f t="shared" ca="1" si="2"/>
        <v>0</v>
      </c>
      <c r="K34" s="18">
        <f t="shared" ca="1" si="3"/>
        <v>0</v>
      </c>
      <c r="L34" s="21">
        <f t="shared" ca="1" si="4"/>
        <v>0</v>
      </c>
      <c r="M34" s="18"/>
      <c r="N34" s="21"/>
      <c r="O34" s="18"/>
      <c r="P34" s="21"/>
      <c r="Q34" s="18"/>
      <c r="R34" s="21"/>
      <c r="S34" s="18"/>
      <c r="T34" s="21"/>
      <c r="U34" s="18"/>
      <c r="V34" s="21"/>
      <c r="W34" s="18"/>
      <c r="X34" s="21"/>
      <c r="Y34" s="18"/>
      <c r="Z34" s="21"/>
      <c r="AA34" s="18"/>
      <c r="AB34" s="21"/>
      <c r="AC34" s="18"/>
      <c r="AD34" s="21"/>
      <c r="AE34" s="18"/>
      <c r="AF34" s="21"/>
      <c r="AG34" s="18"/>
      <c r="AH34" s="21"/>
      <c r="AI34" s="18"/>
      <c r="AJ34" s="21"/>
      <c r="AK34" s="18"/>
      <c r="AL34" s="21"/>
      <c r="AM34" s="18"/>
      <c r="AN34" s="21"/>
      <c r="AO34" s="18"/>
      <c r="AP34" s="21"/>
      <c r="AQ34" s="18"/>
      <c r="AR34" s="21"/>
      <c r="AS34" s="18"/>
      <c r="AT34" s="21"/>
      <c r="AU34" s="18"/>
      <c r="AV34" s="21"/>
      <c r="AW34" s="18"/>
      <c r="AX34" s="21"/>
      <c r="AY34" s="18"/>
      <c r="AZ34" s="21"/>
    </row>
    <row r="35" spans="1:52" ht="15.75" x14ac:dyDescent="0.25">
      <c r="A35" s="9">
        <v>28</v>
      </c>
      <c r="B35" s="8"/>
      <c r="C35" s="8"/>
      <c r="D35" s="8"/>
      <c r="E35" s="8"/>
      <c r="F35" s="8"/>
      <c r="G35" s="8"/>
      <c r="H35" s="11" t="b">
        <f t="shared" ca="1" si="0"/>
        <v>1</v>
      </c>
      <c r="I35" s="15" t="str">
        <f t="shared" ca="1" si="1"/>
        <v>الدائن أكبر</v>
      </c>
      <c r="J35" s="15">
        <f t="shared" ca="1" si="2"/>
        <v>0</v>
      </c>
      <c r="K35" s="18">
        <f t="shared" ca="1" si="3"/>
        <v>0</v>
      </c>
      <c r="L35" s="21">
        <f t="shared" ca="1" si="4"/>
        <v>0</v>
      </c>
      <c r="M35" s="18"/>
      <c r="N35" s="21"/>
      <c r="O35" s="18"/>
      <c r="P35" s="21"/>
      <c r="Q35" s="18"/>
      <c r="R35" s="21"/>
      <c r="S35" s="18"/>
      <c r="T35" s="21"/>
      <c r="U35" s="18"/>
      <c r="V35" s="21"/>
      <c r="W35" s="18"/>
      <c r="X35" s="21"/>
      <c r="Y35" s="18"/>
      <c r="Z35" s="21"/>
      <c r="AA35" s="18"/>
      <c r="AB35" s="21"/>
      <c r="AC35" s="18"/>
      <c r="AD35" s="21"/>
      <c r="AE35" s="18"/>
      <c r="AF35" s="21"/>
      <c r="AG35" s="18"/>
      <c r="AH35" s="21"/>
      <c r="AI35" s="18"/>
      <c r="AJ35" s="21"/>
      <c r="AK35" s="18"/>
      <c r="AL35" s="21"/>
      <c r="AM35" s="18"/>
      <c r="AN35" s="21"/>
      <c r="AO35" s="18"/>
      <c r="AP35" s="21"/>
      <c r="AQ35" s="18"/>
      <c r="AR35" s="21"/>
      <c r="AS35" s="18"/>
      <c r="AT35" s="21"/>
      <c r="AU35" s="18"/>
      <c r="AV35" s="21"/>
      <c r="AW35" s="18"/>
      <c r="AX35" s="21"/>
      <c r="AY35" s="18"/>
      <c r="AZ35" s="21"/>
    </row>
    <row r="36" spans="1:52" ht="15.75" x14ac:dyDescent="0.25">
      <c r="A36" s="9">
        <v>29</v>
      </c>
      <c r="B36" s="8"/>
      <c r="C36" s="8"/>
      <c r="D36" s="8"/>
      <c r="E36" s="8"/>
      <c r="F36" s="8"/>
      <c r="G36" s="8"/>
      <c r="H36" s="11" t="b">
        <f t="shared" ca="1" si="0"/>
        <v>1</v>
      </c>
      <c r="I36" s="15" t="str">
        <f t="shared" ca="1" si="1"/>
        <v>الدائن أكبر</v>
      </c>
      <c r="J36" s="15">
        <f t="shared" ca="1" si="2"/>
        <v>0</v>
      </c>
      <c r="K36" s="18">
        <f t="shared" ca="1" si="3"/>
        <v>0</v>
      </c>
      <c r="L36" s="21">
        <f t="shared" ca="1" si="4"/>
        <v>0</v>
      </c>
      <c r="M36" s="18"/>
      <c r="N36" s="21"/>
      <c r="O36" s="18"/>
      <c r="P36" s="21"/>
      <c r="Q36" s="18"/>
      <c r="R36" s="21"/>
      <c r="S36" s="18"/>
      <c r="T36" s="21"/>
      <c r="U36" s="18"/>
      <c r="V36" s="21"/>
      <c r="W36" s="18"/>
      <c r="X36" s="21"/>
      <c r="Y36" s="18"/>
      <c r="Z36" s="21"/>
      <c r="AA36" s="18"/>
      <c r="AB36" s="21"/>
      <c r="AC36" s="18"/>
      <c r="AD36" s="21"/>
      <c r="AE36" s="18"/>
      <c r="AF36" s="21"/>
      <c r="AG36" s="18"/>
      <c r="AH36" s="21"/>
      <c r="AI36" s="18"/>
      <c r="AJ36" s="21"/>
      <c r="AK36" s="18"/>
      <c r="AL36" s="21"/>
      <c r="AM36" s="18"/>
      <c r="AN36" s="21"/>
      <c r="AO36" s="18"/>
      <c r="AP36" s="21"/>
      <c r="AQ36" s="18"/>
      <c r="AR36" s="21"/>
      <c r="AS36" s="18"/>
      <c r="AT36" s="21"/>
      <c r="AU36" s="18"/>
      <c r="AV36" s="21"/>
      <c r="AW36" s="18"/>
      <c r="AX36" s="21"/>
      <c r="AY36" s="18"/>
      <c r="AZ36" s="21"/>
    </row>
    <row r="37" spans="1:52" ht="15.75" x14ac:dyDescent="0.25">
      <c r="A37" s="9">
        <v>30</v>
      </c>
      <c r="B37" s="8"/>
      <c r="C37" s="8"/>
      <c r="D37" s="8"/>
      <c r="E37" s="8"/>
      <c r="F37" s="8"/>
      <c r="G37" s="8"/>
      <c r="H37" s="11" t="b">
        <f t="shared" ca="1" si="0"/>
        <v>1</v>
      </c>
      <c r="I37" s="15" t="str">
        <f t="shared" ca="1" si="1"/>
        <v>الدائن أكبر</v>
      </c>
      <c r="J37" s="15">
        <f t="shared" ca="1" si="2"/>
        <v>0</v>
      </c>
      <c r="K37" s="18">
        <f t="shared" ca="1" si="3"/>
        <v>0</v>
      </c>
      <c r="L37" s="21">
        <f t="shared" ca="1" si="4"/>
        <v>0</v>
      </c>
      <c r="M37" s="18"/>
      <c r="N37" s="21"/>
      <c r="O37" s="18"/>
      <c r="P37" s="21"/>
      <c r="Q37" s="18"/>
      <c r="R37" s="21"/>
      <c r="S37" s="18"/>
      <c r="T37" s="21"/>
      <c r="U37" s="18"/>
      <c r="V37" s="21"/>
      <c r="W37" s="18"/>
      <c r="X37" s="21"/>
      <c r="Y37" s="18"/>
      <c r="Z37" s="21"/>
      <c r="AA37" s="18"/>
      <c r="AB37" s="21"/>
      <c r="AC37" s="18"/>
      <c r="AD37" s="21"/>
      <c r="AE37" s="18"/>
      <c r="AF37" s="21"/>
      <c r="AG37" s="18"/>
      <c r="AH37" s="21"/>
      <c r="AI37" s="18"/>
      <c r="AJ37" s="21"/>
      <c r="AK37" s="18"/>
      <c r="AL37" s="21"/>
      <c r="AM37" s="18"/>
      <c r="AN37" s="21"/>
      <c r="AO37" s="18"/>
      <c r="AP37" s="21"/>
      <c r="AQ37" s="18"/>
      <c r="AR37" s="21"/>
      <c r="AS37" s="18"/>
      <c r="AT37" s="21"/>
      <c r="AU37" s="18"/>
      <c r="AV37" s="21"/>
      <c r="AW37" s="18"/>
      <c r="AX37" s="21"/>
      <c r="AY37" s="18"/>
      <c r="AZ37" s="21"/>
    </row>
    <row r="38" spans="1:52" ht="16.5" thickBot="1" x14ac:dyDescent="0.3">
      <c r="A38" s="12">
        <v>31</v>
      </c>
      <c r="B38" s="13"/>
      <c r="C38" s="13"/>
      <c r="D38" s="13"/>
      <c r="E38" s="13"/>
      <c r="F38" s="13"/>
      <c r="G38" s="13"/>
      <c r="H38" s="11" t="b">
        <f t="shared" ca="1" si="0"/>
        <v>1</v>
      </c>
      <c r="I38" s="15" t="str">
        <f t="shared" ca="1" si="1"/>
        <v>الدائن أكبر</v>
      </c>
      <c r="J38" s="15">
        <f t="shared" ca="1" si="2"/>
        <v>0</v>
      </c>
      <c r="K38" s="18">
        <f t="shared" ca="1" si="3"/>
        <v>0</v>
      </c>
      <c r="L38" s="21">
        <f t="shared" ca="1" si="4"/>
        <v>0</v>
      </c>
      <c r="M38" s="18"/>
      <c r="N38" s="21"/>
      <c r="O38" s="18"/>
      <c r="P38" s="21"/>
      <c r="Q38" s="18"/>
      <c r="R38" s="21"/>
      <c r="S38" s="18"/>
      <c r="T38" s="21"/>
      <c r="U38" s="18"/>
      <c r="V38" s="21"/>
      <c r="W38" s="18"/>
      <c r="X38" s="21"/>
      <c r="Y38" s="18"/>
      <c r="Z38" s="21"/>
      <c r="AA38" s="18"/>
      <c r="AB38" s="21"/>
      <c r="AC38" s="18"/>
      <c r="AD38" s="21"/>
      <c r="AE38" s="18"/>
      <c r="AF38" s="21"/>
      <c r="AG38" s="18"/>
      <c r="AH38" s="21"/>
      <c r="AI38" s="18"/>
      <c r="AJ38" s="21"/>
      <c r="AK38" s="18"/>
      <c r="AL38" s="21"/>
      <c r="AM38" s="18"/>
      <c r="AN38" s="21"/>
      <c r="AO38" s="18"/>
      <c r="AP38" s="21"/>
      <c r="AQ38" s="18"/>
      <c r="AR38" s="21"/>
      <c r="AS38" s="18"/>
      <c r="AT38" s="21"/>
      <c r="AU38" s="18"/>
      <c r="AV38" s="21"/>
      <c r="AW38" s="18"/>
      <c r="AX38" s="21"/>
      <c r="AY38" s="18"/>
      <c r="AZ38" s="21"/>
    </row>
    <row r="39" spans="1:52" ht="24" customHeight="1" thickBot="1" x14ac:dyDescent="0.3">
      <c r="A39" s="192" t="s">
        <v>35</v>
      </c>
      <c r="B39" s="193"/>
      <c r="C39" s="193"/>
      <c r="D39" s="193"/>
      <c r="E39" s="193"/>
      <c r="F39" s="193"/>
      <c r="G39" s="193"/>
      <c r="H39" s="193"/>
      <c r="I39" s="7"/>
      <c r="J39" s="7">
        <f ca="1">SUM(J8:J38)</f>
        <v>0</v>
      </c>
      <c r="K39" s="16">
        <f t="shared" ref="K39:AZ39" ca="1" si="5">SUM(K8:K38)</f>
        <v>1250000</v>
      </c>
      <c r="L39" s="19">
        <f t="shared" ca="1" si="5"/>
        <v>1250000</v>
      </c>
      <c r="M39" s="16">
        <f t="shared" si="5"/>
        <v>250000</v>
      </c>
      <c r="N39" s="19">
        <f t="shared" si="5"/>
        <v>125000</v>
      </c>
      <c r="O39" s="16">
        <f t="shared" si="5"/>
        <v>500000</v>
      </c>
      <c r="P39" s="19">
        <f t="shared" si="5"/>
        <v>0</v>
      </c>
      <c r="Q39" s="16">
        <f t="shared" si="5"/>
        <v>0</v>
      </c>
      <c r="R39" s="19">
        <f t="shared" si="5"/>
        <v>0</v>
      </c>
      <c r="S39" s="16">
        <f t="shared" si="5"/>
        <v>380000</v>
      </c>
      <c r="T39" s="19">
        <f t="shared" si="5"/>
        <v>0</v>
      </c>
      <c r="U39" s="16">
        <f t="shared" si="5"/>
        <v>0</v>
      </c>
      <c r="V39" s="19">
        <f t="shared" si="5"/>
        <v>0</v>
      </c>
      <c r="W39" s="16">
        <f t="shared" si="5"/>
        <v>0</v>
      </c>
      <c r="X39" s="19">
        <f t="shared" si="5"/>
        <v>125000</v>
      </c>
      <c r="Y39" s="16">
        <f t="shared" si="5"/>
        <v>0</v>
      </c>
      <c r="Z39" s="19">
        <f t="shared" si="5"/>
        <v>0</v>
      </c>
      <c r="AA39" s="16">
        <f t="shared" si="5"/>
        <v>0</v>
      </c>
      <c r="AB39" s="19">
        <f t="shared" si="5"/>
        <v>1000000</v>
      </c>
      <c r="AC39" s="16">
        <f t="shared" si="5"/>
        <v>0</v>
      </c>
      <c r="AD39" s="19">
        <f t="shared" si="5"/>
        <v>0</v>
      </c>
      <c r="AE39" s="16">
        <f t="shared" si="5"/>
        <v>0</v>
      </c>
      <c r="AF39" s="19">
        <f t="shared" si="5"/>
        <v>0</v>
      </c>
      <c r="AG39" s="16">
        <f t="shared" si="5"/>
        <v>0</v>
      </c>
      <c r="AH39" s="19">
        <f t="shared" si="5"/>
        <v>0</v>
      </c>
      <c r="AI39" s="16">
        <f t="shared" si="5"/>
        <v>0</v>
      </c>
      <c r="AJ39" s="19">
        <f t="shared" si="5"/>
        <v>0</v>
      </c>
      <c r="AK39" s="16">
        <f t="shared" si="5"/>
        <v>0</v>
      </c>
      <c r="AL39" s="19">
        <f t="shared" si="5"/>
        <v>0</v>
      </c>
      <c r="AM39" s="16">
        <f t="shared" si="5"/>
        <v>120000</v>
      </c>
      <c r="AN39" s="19">
        <f t="shared" si="5"/>
        <v>0</v>
      </c>
      <c r="AO39" s="16">
        <f t="shared" si="5"/>
        <v>0</v>
      </c>
      <c r="AP39" s="19">
        <f t="shared" si="5"/>
        <v>0</v>
      </c>
      <c r="AQ39" s="16">
        <f t="shared" si="5"/>
        <v>0</v>
      </c>
      <c r="AR39" s="19">
        <f t="shared" si="5"/>
        <v>0</v>
      </c>
      <c r="AS39" s="16">
        <f t="shared" si="5"/>
        <v>0</v>
      </c>
      <c r="AT39" s="19">
        <f t="shared" si="5"/>
        <v>0</v>
      </c>
      <c r="AU39" s="16">
        <f t="shared" si="5"/>
        <v>0</v>
      </c>
      <c r="AV39" s="19">
        <f t="shared" si="5"/>
        <v>0</v>
      </c>
      <c r="AW39" s="16">
        <f t="shared" si="5"/>
        <v>0</v>
      </c>
      <c r="AX39" s="19">
        <f t="shared" si="5"/>
        <v>0</v>
      </c>
      <c r="AY39" s="16">
        <f t="shared" si="5"/>
        <v>0</v>
      </c>
      <c r="AZ39" s="19">
        <f t="shared" si="5"/>
        <v>0</v>
      </c>
    </row>
  </sheetData>
  <mergeCells count="49">
    <mergeCell ref="AQ4:AR4"/>
    <mergeCell ref="AS4:AT4"/>
    <mergeCell ref="AU4:AV4"/>
    <mergeCell ref="AW4:AX4"/>
    <mergeCell ref="AY4:AZ4"/>
    <mergeCell ref="AG4:AH4"/>
    <mergeCell ref="AI4:AJ4"/>
    <mergeCell ref="AK4:AL4"/>
    <mergeCell ref="AM4:AN4"/>
    <mergeCell ref="AO4:AP4"/>
    <mergeCell ref="W4:X4"/>
    <mergeCell ref="Y4:Z4"/>
    <mergeCell ref="AA4:AB4"/>
    <mergeCell ref="AC4:AD4"/>
    <mergeCell ref="AE4:AF4"/>
    <mergeCell ref="M4:N4"/>
    <mergeCell ref="O4:P4"/>
    <mergeCell ref="Q4:R4"/>
    <mergeCell ref="S4:T4"/>
    <mergeCell ref="U4:V4"/>
    <mergeCell ref="U6:V6"/>
    <mergeCell ref="A6:A7"/>
    <mergeCell ref="B6:B7"/>
    <mergeCell ref="C6:C7"/>
    <mergeCell ref="H6:H7"/>
    <mergeCell ref="E6:G6"/>
    <mergeCell ref="I6:J7"/>
    <mergeCell ref="K6:L6"/>
    <mergeCell ref="M6:N6"/>
    <mergeCell ref="O6:P6"/>
    <mergeCell ref="Q6:R6"/>
    <mergeCell ref="S6:T6"/>
    <mergeCell ref="D6:D7"/>
    <mergeCell ref="AU6:AV6"/>
    <mergeCell ref="AW6:AX6"/>
    <mergeCell ref="AY6:AZ6"/>
    <mergeCell ref="A39:H39"/>
    <mergeCell ref="AI6:AJ6"/>
    <mergeCell ref="AK6:AL6"/>
    <mergeCell ref="AM6:AN6"/>
    <mergeCell ref="AO6:AP6"/>
    <mergeCell ref="AQ6:AR6"/>
    <mergeCell ref="AS6:AT6"/>
    <mergeCell ref="W6:X6"/>
    <mergeCell ref="Y6:Z6"/>
    <mergeCell ref="AA6:AB6"/>
    <mergeCell ref="AC6:AD6"/>
    <mergeCell ref="AE6:AF6"/>
    <mergeCell ref="AG6:AH6"/>
  </mergeCells>
  <conditionalFormatting sqref="I8:I38">
    <cfRule type="expression" dxfId="59" priority="3">
      <formula>K8&lt;L8</formula>
    </cfRule>
    <cfRule type="expression" dxfId="58" priority="4">
      <formula>K8&gt;L8</formula>
    </cfRule>
  </conditionalFormatting>
  <conditionalFormatting sqref="J8:J38">
    <cfRule type="expression" dxfId="57" priority="1">
      <formula>K8&lt;L8</formula>
    </cfRule>
    <cfRule type="expression" dxfId="56" priority="2">
      <formula>K8&gt;L8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rightToLeft="1" workbookViewId="0">
      <pane xSplit="12" ySplit="7" topLeftCell="P8" activePane="bottomRight" state="frozen"/>
      <selection activeCell="K2" sqref="K2"/>
      <selection pane="topRight" activeCell="K2" sqref="K2"/>
      <selection pane="bottomLeft" activeCell="K2" sqref="K2"/>
      <selection pane="bottomRight" activeCell="K2" sqref="K2"/>
    </sheetView>
  </sheetViews>
  <sheetFormatPr defaultRowHeight="15" x14ac:dyDescent="0.25"/>
  <cols>
    <col min="1" max="1" width="5.7109375" customWidth="1"/>
    <col min="2" max="2" width="11.85546875" customWidth="1"/>
    <col min="3" max="3" width="20.42578125" customWidth="1"/>
    <col min="4" max="4" width="7.5703125" customWidth="1"/>
    <col min="5" max="7" width="7.7109375" customWidth="1"/>
    <col min="8" max="8" width="8.28515625" customWidth="1"/>
    <col min="9" max="10" width="7.7109375" customWidth="1"/>
    <col min="11" max="12" width="8.7109375" customWidth="1"/>
  </cols>
  <sheetData>
    <row r="1" spans="1:52" ht="21" x14ac:dyDescent="0.35">
      <c r="A1" s="179" t="str">
        <f>'دليل الحسابات'!B2</f>
        <v xml:space="preserve">أكاديمية أعمل بيزنس </v>
      </c>
      <c r="B1" s="179"/>
      <c r="C1" s="179"/>
      <c r="D1" s="179"/>
      <c r="E1" s="179"/>
    </row>
    <row r="2" spans="1:52" ht="21" x14ac:dyDescent="0.35">
      <c r="A2" s="179" t="str">
        <f>'دليل الحسابات'!B3</f>
        <v>شركة مساهمة مصرية (ش.م.م)</v>
      </c>
      <c r="B2" s="179"/>
      <c r="C2" s="179"/>
      <c r="D2" s="179"/>
      <c r="E2" s="179"/>
    </row>
    <row r="3" spans="1:52" ht="21.75" thickBot="1" x14ac:dyDescent="0.4">
      <c r="A3" s="179" t="str">
        <f>'دليل الحسابات'!B4</f>
        <v xml:space="preserve">الآدارة المالية </v>
      </c>
      <c r="B3" s="179"/>
      <c r="C3" s="179"/>
      <c r="D3" s="179"/>
      <c r="E3" s="179"/>
    </row>
    <row r="4" spans="1:52" ht="21" x14ac:dyDescent="0.35">
      <c r="A4" s="179" t="s">
        <v>23</v>
      </c>
      <c r="B4" s="179"/>
      <c r="C4" s="179"/>
      <c r="D4" s="179"/>
      <c r="E4" s="179"/>
      <c r="M4" s="201">
        <f>M39-N39+SUM('1'!M4:N4)</f>
        <v>425000</v>
      </c>
      <c r="N4" s="201"/>
      <c r="O4" s="201">
        <f>O39-P39+SUM('1'!O4:P4)</f>
        <v>380000</v>
      </c>
      <c r="P4" s="201"/>
      <c r="Q4" s="201">
        <f>Q39-R39+SUM('1'!Q4:R4)</f>
        <v>-350000</v>
      </c>
      <c r="R4" s="201"/>
      <c r="S4" s="201">
        <f>S39-T39+SUM('1'!S4:T4)</f>
        <v>380000</v>
      </c>
      <c r="T4" s="201"/>
      <c r="U4" s="201">
        <f>U39-V39+SUM('1'!U4:V4)</f>
        <v>50000</v>
      </c>
      <c r="V4" s="201"/>
      <c r="W4" s="201">
        <f>W39-X39+SUM('1'!W4:X4)</f>
        <v>-125000</v>
      </c>
      <c r="X4" s="201"/>
      <c r="Y4" s="201">
        <f>Y39-Z39+SUM('1'!Y4:Z4)</f>
        <v>0</v>
      </c>
      <c r="Z4" s="201"/>
      <c r="AA4" s="201">
        <f>AA39-AB39+SUM('1'!AA4:AB4)</f>
        <v>-1000000</v>
      </c>
      <c r="AB4" s="201"/>
      <c r="AC4" s="201">
        <f>AC39-AD39+SUM('1'!AC4:AD4)</f>
        <v>0</v>
      </c>
      <c r="AD4" s="201"/>
      <c r="AE4" s="201">
        <f>AE39-AF39+SUM('1'!AE4:AF4)</f>
        <v>0</v>
      </c>
      <c r="AF4" s="201"/>
      <c r="AG4" s="201">
        <f>AG39-AH39+SUM('1'!AG4:AH4)</f>
        <v>0</v>
      </c>
      <c r="AH4" s="201"/>
      <c r="AI4" s="201">
        <f>AI39-AJ39+SUM('1'!AI4:AJ4)</f>
        <v>0</v>
      </c>
      <c r="AJ4" s="201"/>
      <c r="AK4" s="201">
        <f>AK39-AL39+SUM('1'!AK4:AL4)</f>
        <v>0</v>
      </c>
      <c r="AL4" s="201"/>
      <c r="AM4" s="201">
        <f>AM39-AN39+SUM('1'!AM4:AN4)</f>
        <v>240000</v>
      </c>
      <c r="AN4" s="201"/>
      <c r="AO4" s="201">
        <f>AO39-AP39+SUM('1'!AO4:AP4)</f>
        <v>0</v>
      </c>
      <c r="AP4" s="201"/>
      <c r="AQ4" s="201">
        <f>AQ39-AR39+SUM('1'!AQ4:AR4)</f>
        <v>0</v>
      </c>
      <c r="AR4" s="201"/>
      <c r="AS4" s="201">
        <f>AS39-AT39+SUM('1'!AS4:AT4)</f>
        <v>0</v>
      </c>
      <c r="AT4" s="201"/>
      <c r="AU4" s="201">
        <f>AU39-AV39+SUM('1'!AU4:AV4)</f>
        <v>0</v>
      </c>
      <c r="AV4" s="201"/>
      <c r="AW4" s="201">
        <f>AW39-AX39+SUM('1'!AW4:AX4)</f>
        <v>0</v>
      </c>
      <c r="AX4" s="201"/>
      <c r="AY4" s="201">
        <f>AY39-AZ39+SUM('1'!AY4:AZ4)</f>
        <v>0</v>
      </c>
      <c r="AZ4" s="201"/>
    </row>
    <row r="5" spans="1:52" ht="15.75" thickBot="1" x14ac:dyDescent="0.3"/>
    <row r="6" spans="1:52" ht="18.75" x14ac:dyDescent="0.25">
      <c r="A6" s="195" t="s">
        <v>3</v>
      </c>
      <c r="B6" s="197" t="s">
        <v>24</v>
      </c>
      <c r="C6" s="197" t="s">
        <v>25</v>
      </c>
      <c r="D6" s="188" t="s">
        <v>59</v>
      </c>
      <c r="E6" s="197" t="s">
        <v>26</v>
      </c>
      <c r="F6" s="197"/>
      <c r="G6" s="197"/>
      <c r="H6" s="197" t="s">
        <v>27</v>
      </c>
      <c r="I6" s="197" t="s">
        <v>28</v>
      </c>
      <c r="J6" s="197"/>
      <c r="K6" s="199" t="s">
        <v>34</v>
      </c>
      <c r="L6" s="199"/>
      <c r="M6" s="199" t="str">
        <f>'دليل الحسابات'!C9</f>
        <v>الخزينة</v>
      </c>
      <c r="N6" s="199"/>
      <c r="O6" s="199" t="str">
        <f>'دليل الحسابات'!C10</f>
        <v xml:space="preserve">البنك </v>
      </c>
      <c r="P6" s="199"/>
      <c r="Q6" s="199" t="str">
        <f>'دليل الحسابات'!C11</f>
        <v>المبيعات</v>
      </c>
      <c r="R6" s="199"/>
      <c r="S6" s="199" t="str">
        <f>'دليل الحسابات'!C12</f>
        <v xml:space="preserve">المشتريات </v>
      </c>
      <c r="T6" s="199"/>
      <c r="U6" s="199" t="str">
        <f>'دليل الحسابات'!C13</f>
        <v xml:space="preserve">العملاء </v>
      </c>
      <c r="V6" s="199"/>
      <c r="W6" s="199" t="str">
        <f>'دليل الحسابات'!C14</f>
        <v xml:space="preserve">الموردون </v>
      </c>
      <c r="X6" s="199"/>
      <c r="Y6" s="199" t="str">
        <f>'دليل الحسابات'!C15</f>
        <v xml:space="preserve">جارى الشركاء </v>
      </c>
      <c r="Z6" s="199"/>
      <c r="AA6" s="199" t="str">
        <f>'دليل الحسابات'!C16</f>
        <v xml:space="preserve">رأس مال </v>
      </c>
      <c r="AB6" s="199"/>
      <c r="AC6" s="199" t="str">
        <f>'دليل الحسابات'!C17</f>
        <v xml:space="preserve">المخزون </v>
      </c>
      <c r="AD6" s="199"/>
      <c r="AE6" s="199" t="str">
        <f>'دليل الحسابات'!C18</f>
        <v>الايرادات</v>
      </c>
      <c r="AF6" s="199"/>
      <c r="AG6" s="199" t="str">
        <f>'دليل الحسابات'!C19</f>
        <v xml:space="preserve">المصروفات </v>
      </c>
      <c r="AH6" s="199"/>
      <c r="AI6" s="199" t="str">
        <f>'دليل الحسابات'!C20</f>
        <v xml:space="preserve">أرصدة مدينة أخرى </v>
      </c>
      <c r="AJ6" s="199"/>
      <c r="AK6" s="199" t="str">
        <f>'دليل الحسابات'!C21</f>
        <v xml:space="preserve">أرصدة دائنة أخرى </v>
      </c>
      <c r="AL6" s="199"/>
      <c r="AM6" s="199" t="str">
        <f>'دليل الحسابات'!C22</f>
        <v xml:space="preserve">أصول ثابتة </v>
      </c>
      <c r="AN6" s="199"/>
      <c r="AO6" s="199" t="str">
        <f>'دليل الحسابات'!C23</f>
        <v xml:space="preserve">أرباح مرحلة </v>
      </c>
      <c r="AP6" s="199"/>
      <c r="AQ6" s="199" t="str">
        <f>'دليل الحسابات'!C24</f>
        <v>ضريبة القيمة المضافة</v>
      </c>
      <c r="AR6" s="199"/>
      <c r="AS6" s="199" t="str">
        <f>'دليل الحسابات'!C25</f>
        <v>التأمينات الآجتماعية</v>
      </c>
      <c r="AT6" s="199"/>
      <c r="AU6" s="199" t="str">
        <f>'دليل الحسابات'!C26</f>
        <v>حساب 3</v>
      </c>
      <c r="AV6" s="199"/>
      <c r="AW6" s="199" t="str">
        <f>'دليل الحسابات'!C27</f>
        <v>حساب 4</v>
      </c>
      <c r="AX6" s="199"/>
      <c r="AY6" s="199" t="str">
        <f>'دليل الحسابات'!C28</f>
        <v>حساب 5</v>
      </c>
      <c r="AZ6" s="200"/>
    </row>
    <row r="7" spans="1:52" ht="19.5" thickBot="1" x14ac:dyDescent="0.3">
      <c r="A7" s="196"/>
      <c r="B7" s="198"/>
      <c r="C7" s="198"/>
      <c r="D7" s="189"/>
      <c r="E7" s="34" t="s">
        <v>29</v>
      </c>
      <c r="F7" s="34" t="s">
        <v>30</v>
      </c>
      <c r="G7" s="34" t="s">
        <v>31</v>
      </c>
      <c r="H7" s="198"/>
      <c r="I7" s="198"/>
      <c r="J7" s="198"/>
      <c r="K7" s="17" t="s">
        <v>32</v>
      </c>
      <c r="L7" s="20" t="s">
        <v>33</v>
      </c>
      <c r="M7" s="17" t="s">
        <v>32</v>
      </c>
      <c r="N7" s="20" t="s">
        <v>33</v>
      </c>
      <c r="O7" s="17" t="s">
        <v>32</v>
      </c>
      <c r="P7" s="20" t="s">
        <v>33</v>
      </c>
      <c r="Q7" s="17" t="s">
        <v>32</v>
      </c>
      <c r="R7" s="20" t="s">
        <v>33</v>
      </c>
      <c r="S7" s="17" t="s">
        <v>32</v>
      </c>
      <c r="T7" s="20" t="s">
        <v>33</v>
      </c>
      <c r="U7" s="17" t="s">
        <v>32</v>
      </c>
      <c r="V7" s="20" t="s">
        <v>33</v>
      </c>
      <c r="W7" s="17" t="s">
        <v>32</v>
      </c>
      <c r="X7" s="20" t="s">
        <v>33</v>
      </c>
      <c r="Y7" s="17" t="s">
        <v>32</v>
      </c>
      <c r="Z7" s="20" t="s">
        <v>33</v>
      </c>
      <c r="AA7" s="17" t="s">
        <v>32</v>
      </c>
      <c r="AB7" s="20" t="s">
        <v>33</v>
      </c>
      <c r="AC7" s="17" t="s">
        <v>32</v>
      </c>
      <c r="AD7" s="20" t="s">
        <v>33</v>
      </c>
      <c r="AE7" s="17" t="s">
        <v>32</v>
      </c>
      <c r="AF7" s="20" t="s">
        <v>33</v>
      </c>
      <c r="AG7" s="17" t="s">
        <v>32</v>
      </c>
      <c r="AH7" s="20" t="s">
        <v>33</v>
      </c>
      <c r="AI7" s="17" t="s">
        <v>32</v>
      </c>
      <c r="AJ7" s="20" t="s">
        <v>33</v>
      </c>
      <c r="AK7" s="17" t="s">
        <v>32</v>
      </c>
      <c r="AL7" s="20" t="s">
        <v>33</v>
      </c>
      <c r="AM7" s="17" t="s">
        <v>32</v>
      </c>
      <c r="AN7" s="20" t="s">
        <v>33</v>
      </c>
      <c r="AO7" s="17" t="s">
        <v>32</v>
      </c>
      <c r="AP7" s="20" t="s">
        <v>33</v>
      </c>
      <c r="AQ7" s="17" t="s">
        <v>32</v>
      </c>
      <c r="AR7" s="20" t="s">
        <v>33</v>
      </c>
      <c r="AS7" s="17" t="s">
        <v>32</v>
      </c>
      <c r="AT7" s="20" t="s">
        <v>33</v>
      </c>
      <c r="AU7" s="17" t="s">
        <v>32</v>
      </c>
      <c r="AV7" s="20" t="s">
        <v>33</v>
      </c>
      <c r="AW7" s="17" t="s">
        <v>32</v>
      </c>
      <c r="AX7" s="20" t="s">
        <v>33</v>
      </c>
      <c r="AY7" s="17" t="s">
        <v>32</v>
      </c>
      <c r="AZ7" s="20" t="s">
        <v>33</v>
      </c>
    </row>
    <row r="8" spans="1:52" ht="15.75" x14ac:dyDescent="0.25">
      <c r="A8" s="10">
        <v>1</v>
      </c>
      <c r="B8" s="91">
        <v>42918</v>
      </c>
      <c r="C8" s="11" t="s">
        <v>125</v>
      </c>
      <c r="D8" s="11">
        <v>3</v>
      </c>
      <c r="E8" s="11"/>
      <c r="F8" s="11">
        <v>1</v>
      </c>
      <c r="G8" s="11">
        <v>1</v>
      </c>
      <c r="H8" s="11" t="b">
        <f ca="1">K8=L8</f>
        <v>1</v>
      </c>
      <c r="I8" s="15" t="str">
        <f ca="1">IF(K8&gt;L8,"المدين أكبر","الدائن أكبر")</f>
        <v>الدائن أكبر</v>
      </c>
      <c r="J8" s="15">
        <f ca="1">IF(K8&gt;L8,K8-L8,L8-K8)</f>
        <v>0</v>
      </c>
      <c r="K8" s="18">
        <f ca="1">SUMIF($K$7:$AZ$7,$K$7,M8:AZ8)</f>
        <v>350000</v>
      </c>
      <c r="L8" s="21">
        <f ca="1">SUMIF($K$7:$AZ$7,$L$7,M8:AZ8)</f>
        <v>350000</v>
      </c>
      <c r="M8" s="18">
        <v>300000</v>
      </c>
      <c r="N8" s="21"/>
      <c r="O8" s="18"/>
      <c r="P8" s="21"/>
      <c r="Q8" s="18"/>
      <c r="R8" s="21">
        <v>350000</v>
      </c>
      <c r="S8" s="18"/>
      <c r="T8" s="21"/>
      <c r="U8" s="18">
        <v>50000</v>
      </c>
      <c r="V8" s="21"/>
      <c r="W8" s="18"/>
      <c r="X8" s="21"/>
      <c r="Y8" s="18"/>
      <c r="Z8" s="21"/>
      <c r="AA8" s="18"/>
      <c r="AB8" s="21"/>
      <c r="AC8" s="18"/>
      <c r="AD8" s="21"/>
      <c r="AE8" s="18"/>
      <c r="AF8" s="21"/>
      <c r="AG8" s="18"/>
      <c r="AH8" s="21"/>
      <c r="AI8" s="18"/>
      <c r="AJ8" s="21"/>
      <c r="AK8" s="18"/>
      <c r="AL8" s="21"/>
      <c r="AM8" s="18"/>
      <c r="AN8" s="21"/>
      <c r="AO8" s="18"/>
      <c r="AP8" s="21"/>
      <c r="AQ8" s="18"/>
      <c r="AR8" s="21"/>
      <c r="AS8" s="18"/>
      <c r="AT8" s="21"/>
      <c r="AU8" s="18"/>
      <c r="AV8" s="21"/>
      <c r="AW8" s="18"/>
      <c r="AX8" s="21"/>
      <c r="AY8" s="18"/>
      <c r="AZ8" s="21"/>
    </row>
    <row r="9" spans="1:52" ht="15.75" x14ac:dyDescent="0.25">
      <c r="A9" s="9">
        <v>2</v>
      </c>
      <c r="B9" s="92" t="s">
        <v>126</v>
      </c>
      <c r="C9" s="8" t="s">
        <v>127</v>
      </c>
      <c r="D9" s="8">
        <v>4</v>
      </c>
      <c r="E9" s="8">
        <v>1</v>
      </c>
      <c r="F9" s="8"/>
      <c r="G9" s="8"/>
      <c r="H9" s="11" t="b">
        <f t="shared" ref="H9:H38" ca="1" si="0">K9=L9</f>
        <v>1</v>
      </c>
      <c r="I9" s="15" t="str">
        <f t="shared" ref="I9:I38" ca="1" si="1">IF(K9&gt;L9,"المدين أكبر","الدائن أكبر")</f>
        <v>الدائن أكبر</v>
      </c>
      <c r="J9" s="15">
        <f t="shared" ref="J9:J38" ca="1" si="2">IF(K9&gt;L9,K9-L9,L9-K9)</f>
        <v>0</v>
      </c>
      <c r="K9" s="18">
        <f t="shared" ref="K9:K38" ca="1" si="3">SUMIF($K$7:$AZ$7,$K$7,M9:AZ9)</f>
        <v>120000</v>
      </c>
      <c r="L9" s="21">
        <f t="shared" ref="L9:L38" ca="1" si="4">SUMIF($K$7:$AZ$7,$L$7,M9:AZ9)</f>
        <v>120000</v>
      </c>
      <c r="M9" s="18"/>
      <c r="N9" s="21"/>
      <c r="O9" s="18"/>
      <c r="P9" s="21">
        <v>120000</v>
      </c>
      <c r="Q9" s="18"/>
      <c r="R9" s="21"/>
      <c r="S9" s="18"/>
      <c r="T9" s="21"/>
      <c r="U9" s="18"/>
      <c r="V9" s="21"/>
      <c r="W9" s="18"/>
      <c r="X9" s="21"/>
      <c r="Y9" s="18"/>
      <c r="Z9" s="21"/>
      <c r="AA9" s="18"/>
      <c r="AB9" s="21"/>
      <c r="AC9" s="18"/>
      <c r="AD9" s="21"/>
      <c r="AE9" s="18"/>
      <c r="AF9" s="21"/>
      <c r="AG9" s="18"/>
      <c r="AH9" s="21"/>
      <c r="AI9" s="18"/>
      <c r="AJ9" s="21"/>
      <c r="AK9" s="18"/>
      <c r="AL9" s="21"/>
      <c r="AM9" s="18">
        <v>120000</v>
      </c>
      <c r="AN9" s="21"/>
      <c r="AO9" s="18"/>
      <c r="AP9" s="21"/>
      <c r="AQ9" s="18"/>
      <c r="AR9" s="21"/>
      <c r="AS9" s="18"/>
      <c r="AT9" s="21"/>
      <c r="AU9" s="18"/>
      <c r="AV9" s="21"/>
      <c r="AW9" s="18"/>
      <c r="AX9" s="21"/>
      <c r="AY9" s="18"/>
      <c r="AZ9" s="21"/>
    </row>
    <row r="10" spans="1:52" ht="15.75" x14ac:dyDescent="0.25">
      <c r="A10" s="9">
        <v>3</v>
      </c>
      <c r="B10" s="8"/>
      <c r="C10" s="8"/>
      <c r="D10" s="8"/>
      <c r="E10" s="8"/>
      <c r="F10" s="8"/>
      <c r="G10" s="8"/>
      <c r="H10" s="11" t="b">
        <f t="shared" ca="1" si="0"/>
        <v>1</v>
      </c>
      <c r="I10" s="15" t="str">
        <f t="shared" ca="1" si="1"/>
        <v>الدائن أكبر</v>
      </c>
      <c r="J10" s="15">
        <f t="shared" ca="1" si="2"/>
        <v>0</v>
      </c>
      <c r="K10" s="18">
        <f t="shared" ca="1" si="3"/>
        <v>0</v>
      </c>
      <c r="L10" s="21">
        <f t="shared" ca="1" si="4"/>
        <v>0</v>
      </c>
      <c r="M10" s="18"/>
      <c r="N10" s="21"/>
      <c r="O10" s="18"/>
      <c r="P10" s="21"/>
      <c r="Q10" s="18"/>
      <c r="R10" s="21"/>
      <c r="S10" s="18"/>
      <c r="T10" s="21"/>
      <c r="U10" s="18"/>
      <c r="V10" s="21"/>
      <c r="W10" s="18"/>
      <c r="X10" s="21"/>
      <c r="Y10" s="18"/>
      <c r="Z10" s="21"/>
      <c r="AA10" s="18"/>
      <c r="AB10" s="21"/>
      <c r="AC10" s="18"/>
      <c r="AD10" s="21"/>
      <c r="AE10" s="18"/>
      <c r="AF10" s="21"/>
      <c r="AG10" s="18"/>
      <c r="AH10" s="21"/>
      <c r="AI10" s="18"/>
      <c r="AJ10" s="21"/>
      <c r="AK10" s="18"/>
      <c r="AL10" s="21"/>
      <c r="AM10" s="18"/>
      <c r="AN10" s="21"/>
      <c r="AO10" s="18"/>
      <c r="AP10" s="21"/>
      <c r="AQ10" s="18"/>
      <c r="AR10" s="21"/>
      <c r="AS10" s="18"/>
      <c r="AT10" s="21"/>
      <c r="AU10" s="18"/>
      <c r="AV10" s="21"/>
      <c r="AW10" s="18"/>
      <c r="AX10" s="21"/>
      <c r="AY10" s="18"/>
      <c r="AZ10" s="21"/>
    </row>
    <row r="11" spans="1:52" ht="15.75" x14ac:dyDescent="0.25">
      <c r="A11" s="9">
        <v>4</v>
      </c>
      <c r="B11" s="8"/>
      <c r="C11" s="8"/>
      <c r="D11" s="8"/>
      <c r="E11" s="8"/>
      <c r="F11" s="8"/>
      <c r="G11" s="8"/>
      <c r="H11" s="11" t="b">
        <f t="shared" ca="1" si="0"/>
        <v>1</v>
      </c>
      <c r="I11" s="15" t="str">
        <f t="shared" ca="1" si="1"/>
        <v>الدائن أكبر</v>
      </c>
      <c r="J11" s="15">
        <f t="shared" ca="1" si="2"/>
        <v>0</v>
      </c>
      <c r="K11" s="18">
        <f t="shared" ca="1" si="3"/>
        <v>0</v>
      </c>
      <c r="L11" s="21">
        <f t="shared" ca="1" si="4"/>
        <v>0</v>
      </c>
      <c r="M11" s="18"/>
      <c r="N11" s="21"/>
      <c r="O11" s="18"/>
      <c r="P11" s="21"/>
      <c r="Q11" s="18"/>
      <c r="R11" s="21"/>
      <c r="S11" s="18"/>
      <c r="T11" s="21"/>
      <c r="U11" s="18"/>
      <c r="V11" s="21"/>
      <c r="W11" s="18"/>
      <c r="X11" s="21"/>
      <c r="Y11" s="18"/>
      <c r="Z11" s="21"/>
      <c r="AA11" s="18"/>
      <c r="AB11" s="21"/>
      <c r="AC11" s="18"/>
      <c r="AD11" s="21"/>
      <c r="AE11" s="18"/>
      <c r="AF11" s="21"/>
      <c r="AG11" s="18"/>
      <c r="AH11" s="21"/>
      <c r="AI11" s="18"/>
      <c r="AJ11" s="21"/>
      <c r="AK11" s="18"/>
      <c r="AL11" s="21"/>
      <c r="AM11" s="18"/>
      <c r="AN11" s="21"/>
      <c r="AO11" s="18"/>
      <c r="AP11" s="21"/>
      <c r="AQ11" s="18"/>
      <c r="AR11" s="21"/>
      <c r="AS11" s="18"/>
      <c r="AT11" s="21"/>
      <c r="AU11" s="18"/>
      <c r="AV11" s="21"/>
      <c r="AW11" s="18"/>
      <c r="AX11" s="21"/>
      <c r="AY11" s="18"/>
      <c r="AZ11" s="21"/>
    </row>
    <row r="12" spans="1:52" ht="15.75" x14ac:dyDescent="0.25">
      <c r="A12" s="9">
        <v>5</v>
      </c>
      <c r="B12" s="8"/>
      <c r="C12" s="8"/>
      <c r="D12" s="8"/>
      <c r="E12" s="8"/>
      <c r="F12" s="8"/>
      <c r="G12" s="8"/>
      <c r="H12" s="11" t="b">
        <f t="shared" ca="1" si="0"/>
        <v>1</v>
      </c>
      <c r="I12" s="15" t="str">
        <f t="shared" ca="1" si="1"/>
        <v>الدائن أكبر</v>
      </c>
      <c r="J12" s="15">
        <f t="shared" ca="1" si="2"/>
        <v>0</v>
      </c>
      <c r="K12" s="18">
        <f t="shared" ca="1" si="3"/>
        <v>0</v>
      </c>
      <c r="L12" s="21">
        <f t="shared" ca="1" si="4"/>
        <v>0</v>
      </c>
      <c r="M12" s="18"/>
      <c r="N12" s="21"/>
      <c r="O12" s="18"/>
      <c r="P12" s="21"/>
      <c r="Q12" s="18"/>
      <c r="R12" s="21"/>
      <c r="S12" s="18"/>
      <c r="T12" s="21"/>
      <c r="U12" s="18"/>
      <c r="V12" s="21"/>
      <c r="W12" s="18"/>
      <c r="X12" s="21"/>
      <c r="Y12" s="18"/>
      <c r="Z12" s="21"/>
      <c r="AA12" s="18"/>
      <c r="AB12" s="21"/>
      <c r="AC12" s="18"/>
      <c r="AD12" s="21"/>
      <c r="AE12" s="18"/>
      <c r="AF12" s="21"/>
      <c r="AG12" s="18"/>
      <c r="AH12" s="21"/>
      <c r="AI12" s="18"/>
      <c r="AJ12" s="21"/>
      <c r="AK12" s="18"/>
      <c r="AL12" s="21"/>
      <c r="AM12" s="18"/>
      <c r="AN12" s="21"/>
      <c r="AO12" s="18"/>
      <c r="AP12" s="21"/>
      <c r="AQ12" s="18"/>
      <c r="AR12" s="21"/>
      <c r="AS12" s="18"/>
      <c r="AT12" s="21"/>
      <c r="AU12" s="18"/>
      <c r="AV12" s="21"/>
      <c r="AW12" s="18"/>
      <c r="AX12" s="21"/>
      <c r="AY12" s="18"/>
      <c r="AZ12" s="21"/>
    </row>
    <row r="13" spans="1:52" ht="15.75" x14ac:dyDescent="0.25">
      <c r="A13" s="9">
        <v>6</v>
      </c>
      <c r="B13" s="8"/>
      <c r="C13" s="8"/>
      <c r="D13" s="8"/>
      <c r="E13" s="8"/>
      <c r="F13" s="8"/>
      <c r="G13" s="8"/>
      <c r="H13" s="11" t="b">
        <f t="shared" ca="1" si="0"/>
        <v>1</v>
      </c>
      <c r="I13" s="15" t="str">
        <f t="shared" ca="1" si="1"/>
        <v>الدائن أكبر</v>
      </c>
      <c r="J13" s="15">
        <f t="shared" ca="1" si="2"/>
        <v>0</v>
      </c>
      <c r="K13" s="18">
        <f t="shared" ca="1" si="3"/>
        <v>0</v>
      </c>
      <c r="L13" s="21">
        <f t="shared" ca="1" si="4"/>
        <v>0</v>
      </c>
      <c r="M13" s="18"/>
      <c r="N13" s="21"/>
      <c r="O13" s="18"/>
      <c r="P13" s="21"/>
      <c r="Q13" s="18"/>
      <c r="R13" s="21"/>
      <c r="S13" s="18"/>
      <c r="T13" s="21"/>
      <c r="U13" s="18"/>
      <c r="V13" s="21"/>
      <c r="W13" s="18"/>
      <c r="X13" s="21"/>
      <c r="Y13" s="18"/>
      <c r="Z13" s="21"/>
      <c r="AA13" s="18"/>
      <c r="AB13" s="21"/>
      <c r="AC13" s="18"/>
      <c r="AD13" s="21"/>
      <c r="AE13" s="18"/>
      <c r="AF13" s="21"/>
      <c r="AG13" s="18"/>
      <c r="AH13" s="21"/>
      <c r="AI13" s="18"/>
      <c r="AJ13" s="21"/>
      <c r="AK13" s="18"/>
      <c r="AL13" s="21"/>
      <c r="AM13" s="18"/>
      <c r="AN13" s="21"/>
      <c r="AO13" s="18"/>
      <c r="AP13" s="21"/>
      <c r="AQ13" s="18"/>
      <c r="AR13" s="21"/>
      <c r="AS13" s="18"/>
      <c r="AT13" s="21"/>
      <c r="AU13" s="18"/>
      <c r="AV13" s="21"/>
      <c r="AW13" s="18"/>
      <c r="AX13" s="21"/>
      <c r="AY13" s="18"/>
      <c r="AZ13" s="21"/>
    </row>
    <row r="14" spans="1:52" ht="15.75" x14ac:dyDescent="0.25">
      <c r="A14" s="9">
        <v>7</v>
      </c>
      <c r="B14" s="8"/>
      <c r="C14" s="8"/>
      <c r="D14" s="8"/>
      <c r="E14" s="8"/>
      <c r="F14" s="8"/>
      <c r="G14" s="8"/>
      <c r="H14" s="11" t="b">
        <f t="shared" ca="1" si="0"/>
        <v>1</v>
      </c>
      <c r="I14" s="15" t="str">
        <f t="shared" ca="1" si="1"/>
        <v>الدائن أكبر</v>
      </c>
      <c r="J14" s="15">
        <f t="shared" ca="1" si="2"/>
        <v>0</v>
      </c>
      <c r="K14" s="18">
        <f t="shared" ca="1" si="3"/>
        <v>0</v>
      </c>
      <c r="L14" s="21">
        <f t="shared" ca="1" si="4"/>
        <v>0</v>
      </c>
      <c r="M14" s="18"/>
      <c r="N14" s="21"/>
      <c r="O14" s="18"/>
      <c r="P14" s="21"/>
      <c r="Q14" s="18"/>
      <c r="R14" s="21"/>
      <c r="S14" s="18"/>
      <c r="T14" s="21"/>
      <c r="U14" s="18"/>
      <c r="V14" s="21"/>
      <c r="W14" s="18"/>
      <c r="X14" s="21"/>
      <c r="Y14" s="18"/>
      <c r="Z14" s="21"/>
      <c r="AA14" s="18"/>
      <c r="AB14" s="21"/>
      <c r="AC14" s="18"/>
      <c r="AD14" s="21"/>
      <c r="AE14" s="18"/>
      <c r="AF14" s="21"/>
      <c r="AG14" s="18"/>
      <c r="AH14" s="21"/>
      <c r="AI14" s="18"/>
      <c r="AJ14" s="21"/>
      <c r="AK14" s="18"/>
      <c r="AL14" s="21"/>
      <c r="AM14" s="18"/>
      <c r="AN14" s="21"/>
      <c r="AO14" s="18"/>
      <c r="AP14" s="21"/>
      <c r="AQ14" s="18"/>
      <c r="AR14" s="21"/>
      <c r="AS14" s="18"/>
      <c r="AT14" s="21"/>
      <c r="AU14" s="18"/>
      <c r="AV14" s="21"/>
      <c r="AW14" s="18"/>
      <c r="AX14" s="21"/>
      <c r="AY14" s="18"/>
      <c r="AZ14" s="21"/>
    </row>
    <row r="15" spans="1:52" ht="15.75" x14ac:dyDescent="0.25">
      <c r="A15" s="9">
        <v>8</v>
      </c>
      <c r="B15" s="8"/>
      <c r="C15" s="8"/>
      <c r="D15" s="8"/>
      <c r="E15" s="8"/>
      <c r="F15" s="8"/>
      <c r="G15" s="8"/>
      <c r="H15" s="11" t="b">
        <f t="shared" ca="1" si="0"/>
        <v>1</v>
      </c>
      <c r="I15" s="15" t="str">
        <f t="shared" ca="1" si="1"/>
        <v>الدائن أكبر</v>
      </c>
      <c r="J15" s="15">
        <f t="shared" ca="1" si="2"/>
        <v>0</v>
      </c>
      <c r="K15" s="18">
        <f t="shared" ca="1" si="3"/>
        <v>0</v>
      </c>
      <c r="L15" s="21">
        <f t="shared" ca="1" si="4"/>
        <v>0</v>
      </c>
      <c r="M15" s="18"/>
      <c r="N15" s="21"/>
      <c r="O15" s="18"/>
      <c r="P15" s="21"/>
      <c r="Q15" s="18"/>
      <c r="R15" s="21"/>
      <c r="S15" s="18"/>
      <c r="T15" s="21"/>
      <c r="U15" s="18"/>
      <c r="V15" s="21"/>
      <c r="W15" s="18"/>
      <c r="X15" s="21"/>
      <c r="Y15" s="18"/>
      <c r="Z15" s="21"/>
      <c r="AA15" s="18"/>
      <c r="AB15" s="21"/>
      <c r="AC15" s="18"/>
      <c r="AD15" s="21"/>
      <c r="AE15" s="18"/>
      <c r="AF15" s="21"/>
      <c r="AG15" s="18"/>
      <c r="AH15" s="21"/>
      <c r="AI15" s="18"/>
      <c r="AJ15" s="21"/>
      <c r="AK15" s="18"/>
      <c r="AL15" s="21"/>
      <c r="AM15" s="18"/>
      <c r="AN15" s="21"/>
      <c r="AO15" s="18"/>
      <c r="AP15" s="21"/>
      <c r="AQ15" s="18"/>
      <c r="AR15" s="21"/>
      <c r="AS15" s="18"/>
      <c r="AT15" s="21"/>
      <c r="AU15" s="18"/>
      <c r="AV15" s="21"/>
      <c r="AW15" s="18"/>
      <c r="AX15" s="21"/>
      <c r="AY15" s="18"/>
      <c r="AZ15" s="21"/>
    </row>
    <row r="16" spans="1:52" ht="15.75" x14ac:dyDescent="0.25">
      <c r="A16" s="9">
        <v>9</v>
      </c>
      <c r="B16" s="8"/>
      <c r="C16" s="8"/>
      <c r="D16" s="8"/>
      <c r="E16" s="8"/>
      <c r="F16" s="8"/>
      <c r="G16" s="8"/>
      <c r="H16" s="11" t="b">
        <f t="shared" ca="1" si="0"/>
        <v>1</v>
      </c>
      <c r="I16" s="15" t="str">
        <f t="shared" ca="1" si="1"/>
        <v>الدائن أكبر</v>
      </c>
      <c r="J16" s="15">
        <f t="shared" ca="1" si="2"/>
        <v>0</v>
      </c>
      <c r="K16" s="18">
        <f t="shared" ca="1" si="3"/>
        <v>0</v>
      </c>
      <c r="L16" s="21">
        <f t="shared" ca="1" si="4"/>
        <v>0</v>
      </c>
      <c r="M16" s="18"/>
      <c r="N16" s="21"/>
      <c r="O16" s="18"/>
      <c r="P16" s="21"/>
      <c r="Q16" s="18"/>
      <c r="R16" s="21"/>
      <c r="S16" s="18"/>
      <c r="T16" s="21"/>
      <c r="U16" s="18"/>
      <c r="V16" s="21"/>
      <c r="W16" s="18"/>
      <c r="X16" s="21"/>
      <c r="Y16" s="18"/>
      <c r="Z16" s="21"/>
      <c r="AA16" s="18"/>
      <c r="AB16" s="21"/>
      <c r="AC16" s="18"/>
      <c r="AD16" s="21"/>
      <c r="AE16" s="18"/>
      <c r="AF16" s="21"/>
      <c r="AG16" s="18"/>
      <c r="AH16" s="21"/>
      <c r="AI16" s="18"/>
      <c r="AJ16" s="21"/>
      <c r="AK16" s="18"/>
      <c r="AL16" s="21"/>
      <c r="AM16" s="18"/>
      <c r="AN16" s="21"/>
      <c r="AO16" s="18"/>
      <c r="AP16" s="21"/>
      <c r="AQ16" s="18"/>
      <c r="AR16" s="21"/>
      <c r="AS16" s="18"/>
      <c r="AT16" s="21"/>
      <c r="AU16" s="18"/>
      <c r="AV16" s="21"/>
      <c r="AW16" s="18"/>
      <c r="AX16" s="21"/>
      <c r="AY16" s="18"/>
      <c r="AZ16" s="21"/>
    </row>
    <row r="17" spans="1:52" ht="15.75" x14ac:dyDescent="0.25">
      <c r="A17" s="9">
        <v>10</v>
      </c>
      <c r="B17" s="8"/>
      <c r="C17" s="8"/>
      <c r="D17" s="8"/>
      <c r="E17" s="8"/>
      <c r="F17" s="8"/>
      <c r="G17" s="8"/>
      <c r="H17" s="11" t="b">
        <f t="shared" ca="1" si="0"/>
        <v>1</v>
      </c>
      <c r="I17" s="15" t="str">
        <f t="shared" ca="1" si="1"/>
        <v>الدائن أكبر</v>
      </c>
      <c r="J17" s="15">
        <f t="shared" ca="1" si="2"/>
        <v>0</v>
      </c>
      <c r="K17" s="18">
        <f t="shared" ca="1" si="3"/>
        <v>0</v>
      </c>
      <c r="L17" s="21">
        <f ca="1">SUMIF($K$7:$AZ$7,$L$7,M17:AZ17)</f>
        <v>0</v>
      </c>
      <c r="M17" s="18"/>
      <c r="N17" s="21"/>
      <c r="O17" s="18"/>
      <c r="P17" s="21"/>
      <c r="Q17" s="18"/>
      <c r="R17" s="21"/>
      <c r="S17" s="18"/>
      <c r="T17" s="21"/>
      <c r="U17" s="18"/>
      <c r="V17" s="21"/>
      <c r="W17" s="18"/>
      <c r="X17" s="21"/>
      <c r="Y17" s="18"/>
      <c r="Z17" s="21"/>
      <c r="AA17" s="18"/>
      <c r="AB17" s="21"/>
      <c r="AC17" s="18"/>
      <c r="AD17" s="21"/>
      <c r="AE17" s="18"/>
      <c r="AF17" s="21"/>
      <c r="AG17" s="18"/>
      <c r="AH17" s="21"/>
      <c r="AI17" s="18"/>
      <c r="AJ17" s="21"/>
      <c r="AK17" s="18"/>
      <c r="AL17" s="21"/>
      <c r="AM17" s="18"/>
      <c r="AN17" s="21"/>
      <c r="AO17" s="18"/>
      <c r="AP17" s="21"/>
      <c r="AQ17" s="18"/>
      <c r="AR17" s="21"/>
      <c r="AS17" s="18"/>
      <c r="AT17" s="21"/>
      <c r="AU17" s="18"/>
      <c r="AV17" s="21"/>
      <c r="AW17" s="18"/>
      <c r="AX17" s="21"/>
      <c r="AY17" s="18"/>
      <c r="AZ17" s="21"/>
    </row>
    <row r="18" spans="1:52" ht="15.75" x14ac:dyDescent="0.25">
      <c r="A18" s="9">
        <v>11</v>
      </c>
      <c r="B18" s="8"/>
      <c r="C18" s="8"/>
      <c r="D18" s="8"/>
      <c r="E18" s="8"/>
      <c r="F18" s="8"/>
      <c r="G18" s="8"/>
      <c r="H18" s="11" t="b">
        <f t="shared" ca="1" si="0"/>
        <v>1</v>
      </c>
      <c r="I18" s="15" t="str">
        <f t="shared" ca="1" si="1"/>
        <v>الدائن أكبر</v>
      </c>
      <c r="J18" s="15">
        <f t="shared" ca="1" si="2"/>
        <v>0</v>
      </c>
      <c r="K18" s="18">
        <f t="shared" ca="1" si="3"/>
        <v>0</v>
      </c>
      <c r="L18" s="21">
        <f t="shared" ca="1" si="4"/>
        <v>0</v>
      </c>
      <c r="M18" s="18"/>
      <c r="N18" s="21"/>
      <c r="O18" s="18"/>
      <c r="P18" s="21"/>
      <c r="Q18" s="18"/>
      <c r="R18" s="21"/>
      <c r="S18" s="18"/>
      <c r="T18" s="21"/>
      <c r="U18" s="18"/>
      <c r="V18" s="21"/>
      <c r="W18" s="18"/>
      <c r="X18" s="21"/>
      <c r="Y18" s="18"/>
      <c r="Z18" s="21"/>
      <c r="AA18" s="18"/>
      <c r="AB18" s="21"/>
      <c r="AC18" s="18"/>
      <c r="AD18" s="21"/>
      <c r="AE18" s="18"/>
      <c r="AF18" s="21"/>
      <c r="AG18" s="18"/>
      <c r="AH18" s="21"/>
      <c r="AI18" s="18"/>
      <c r="AJ18" s="21"/>
      <c r="AK18" s="18"/>
      <c r="AL18" s="21"/>
      <c r="AM18" s="18"/>
      <c r="AN18" s="21"/>
      <c r="AO18" s="18"/>
      <c r="AP18" s="21"/>
      <c r="AQ18" s="18"/>
      <c r="AR18" s="21"/>
      <c r="AS18" s="18"/>
      <c r="AT18" s="21"/>
      <c r="AU18" s="18"/>
      <c r="AV18" s="21"/>
      <c r="AW18" s="18"/>
      <c r="AX18" s="21"/>
      <c r="AY18" s="18"/>
      <c r="AZ18" s="21"/>
    </row>
    <row r="19" spans="1:52" ht="15.75" x14ac:dyDescent="0.25">
      <c r="A19" s="9">
        <v>12</v>
      </c>
      <c r="B19" s="8"/>
      <c r="C19" s="8"/>
      <c r="D19" s="8"/>
      <c r="E19" s="8"/>
      <c r="F19" s="8"/>
      <c r="G19" s="8"/>
      <c r="H19" s="11" t="b">
        <f t="shared" ca="1" si="0"/>
        <v>1</v>
      </c>
      <c r="I19" s="15" t="str">
        <f t="shared" ca="1" si="1"/>
        <v>الدائن أكبر</v>
      </c>
      <c r="J19" s="15">
        <f t="shared" ca="1" si="2"/>
        <v>0</v>
      </c>
      <c r="K19" s="18">
        <f t="shared" ca="1" si="3"/>
        <v>0</v>
      </c>
      <c r="L19" s="21">
        <f t="shared" ca="1" si="4"/>
        <v>0</v>
      </c>
      <c r="M19" s="18"/>
      <c r="N19" s="21"/>
      <c r="O19" s="18"/>
      <c r="P19" s="21"/>
      <c r="Q19" s="18"/>
      <c r="R19" s="21"/>
      <c r="S19" s="18"/>
      <c r="T19" s="21"/>
      <c r="U19" s="18"/>
      <c r="V19" s="21"/>
      <c r="W19" s="18"/>
      <c r="X19" s="21"/>
      <c r="Y19" s="18"/>
      <c r="Z19" s="21"/>
      <c r="AA19" s="18"/>
      <c r="AB19" s="21"/>
      <c r="AC19" s="18"/>
      <c r="AD19" s="21"/>
      <c r="AE19" s="18"/>
      <c r="AF19" s="21"/>
      <c r="AG19" s="18"/>
      <c r="AH19" s="21"/>
      <c r="AI19" s="18"/>
      <c r="AJ19" s="21"/>
      <c r="AK19" s="18"/>
      <c r="AL19" s="21"/>
      <c r="AM19" s="18"/>
      <c r="AN19" s="21"/>
      <c r="AO19" s="18"/>
      <c r="AP19" s="21"/>
      <c r="AQ19" s="18"/>
      <c r="AR19" s="21"/>
      <c r="AS19" s="18"/>
      <c r="AT19" s="21"/>
      <c r="AU19" s="18"/>
      <c r="AV19" s="21"/>
      <c r="AW19" s="18"/>
      <c r="AX19" s="21"/>
      <c r="AY19" s="18"/>
      <c r="AZ19" s="21"/>
    </row>
    <row r="20" spans="1:52" ht="15.75" x14ac:dyDescent="0.25">
      <c r="A20" s="9">
        <v>13</v>
      </c>
      <c r="B20" s="8"/>
      <c r="C20" s="8"/>
      <c r="D20" s="8"/>
      <c r="E20" s="8"/>
      <c r="F20" s="8"/>
      <c r="G20" s="8"/>
      <c r="H20" s="11" t="b">
        <f t="shared" ca="1" si="0"/>
        <v>1</v>
      </c>
      <c r="I20" s="15" t="str">
        <f t="shared" ca="1" si="1"/>
        <v>الدائن أكبر</v>
      </c>
      <c r="J20" s="15">
        <f t="shared" ca="1" si="2"/>
        <v>0</v>
      </c>
      <c r="K20" s="18">
        <f t="shared" ca="1" si="3"/>
        <v>0</v>
      </c>
      <c r="L20" s="21">
        <f t="shared" ca="1" si="4"/>
        <v>0</v>
      </c>
      <c r="M20" s="18"/>
      <c r="N20" s="21"/>
      <c r="O20" s="18"/>
      <c r="P20" s="21"/>
      <c r="Q20" s="18"/>
      <c r="R20" s="21"/>
      <c r="S20" s="18"/>
      <c r="T20" s="21"/>
      <c r="U20" s="18"/>
      <c r="V20" s="21"/>
      <c r="W20" s="18"/>
      <c r="X20" s="21"/>
      <c r="Y20" s="18"/>
      <c r="Z20" s="21"/>
      <c r="AA20" s="18"/>
      <c r="AB20" s="21"/>
      <c r="AC20" s="18"/>
      <c r="AD20" s="21"/>
      <c r="AE20" s="18"/>
      <c r="AF20" s="21"/>
      <c r="AG20" s="18"/>
      <c r="AH20" s="21"/>
      <c r="AI20" s="18"/>
      <c r="AJ20" s="21"/>
      <c r="AK20" s="18"/>
      <c r="AL20" s="21"/>
      <c r="AM20" s="18"/>
      <c r="AN20" s="21"/>
      <c r="AO20" s="18"/>
      <c r="AP20" s="21"/>
      <c r="AQ20" s="18"/>
      <c r="AR20" s="21"/>
      <c r="AS20" s="18"/>
      <c r="AT20" s="21"/>
      <c r="AU20" s="18"/>
      <c r="AV20" s="21"/>
      <c r="AW20" s="18"/>
      <c r="AX20" s="21"/>
      <c r="AY20" s="18"/>
      <c r="AZ20" s="21"/>
    </row>
    <row r="21" spans="1:52" ht="15.75" x14ac:dyDescent="0.25">
      <c r="A21" s="9">
        <v>14</v>
      </c>
      <c r="B21" s="8"/>
      <c r="C21" s="8"/>
      <c r="D21" s="8"/>
      <c r="E21" s="8"/>
      <c r="F21" s="8"/>
      <c r="G21" s="8"/>
      <c r="H21" s="11" t="b">
        <f t="shared" ca="1" si="0"/>
        <v>1</v>
      </c>
      <c r="I21" s="15" t="str">
        <f t="shared" ca="1" si="1"/>
        <v>الدائن أكبر</v>
      </c>
      <c r="J21" s="15">
        <f t="shared" ca="1" si="2"/>
        <v>0</v>
      </c>
      <c r="K21" s="18">
        <f t="shared" ca="1" si="3"/>
        <v>0</v>
      </c>
      <c r="L21" s="21">
        <f t="shared" ca="1" si="4"/>
        <v>0</v>
      </c>
      <c r="M21" s="18"/>
      <c r="N21" s="21"/>
      <c r="O21" s="18"/>
      <c r="P21" s="21"/>
      <c r="Q21" s="18"/>
      <c r="R21" s="21"/>
      <c r="S21" s="18"/>
      <c r="T21" s="21"/>
      <c r="U21" s="18"/>
      <c r="V21" s="21"/>
      <c r="W21" s="18"/>
      <c r="X21" s="21"/>
      <c r="Y21" s="18"/>
      <c r="Z21" s="21"/>
      <c r="AA21" s="18"/>
      <c r="AB21" s="21"/>
      <c r="AC21" s="18"/>
      <c r="AD21" s="21"/>
      <c r="AE21" s="18"/>
      <c r="AF21" s="21"/>
      <c r="AG21" s="18"/>
      <c r="AH21" s="21"/>
      <c r="AI21" s="18"/>
      <c r="AJ21" s="21"/>
      <c r="AK21" s="18"/>
      <c r="AL21" s="21"/>
      <c r="AM21" s="18"/>
      <c r="AN21" s="21"/>
      <c r="AO21" s="18"/>
      <c r="AP21" s="21"/>
      <c r="AQ21" s="18"/>
      <c r="AR21" s="21"/>
      <c r="AS21" s="18"/>
      <c r="AT21" s="21"/>
      <c r="AU21" s="18"/>
      <c r="AV21" s="21"/>
      <c r="AW21" s="18"/>
      <c r="AX21" s="21"/>
      <c r="AY21" s="18"/>
      <c r="AZ21" s="21"/>
    </row>
    <row r="22" spans="1:52" ht="15.75" x14ac:dyDescent="0.25">
      <c r="A22" s="9">
        <v>15</v>
      </c>
      <c r="B22" s="8"/>
      <c r="C22" s="8"/>
      <c r="D22" s="8"/>
      <c r="E22" s="8"/>
      <c r="F22" s="8"/>
      <c r="G22" s="8"/>
      <c r="H22" s="11" t="b">
        <f t="shared" ca="1" si="0"/>
        <v>1</v>
      </c>
      <c r="I22" s="15" t="str">
        <f t="shared" ca="1" si="1"/>
        <v>الدائن أكبر</v>
      </c>
      <c r="J22" s="15">
        <f t="shared" ca="1" si="2"/>
        <v>0</v>
      </c>
      <c r="K22" s="18">
        <f t="shared" ca="1" si="3"/>
        <v>0</v>
      </c>
      <c r="L22" s="21">
        <f t="shared" ca="1" si="4"/>
        <v>0</v>
      </c>
      <c r="M22" s="18"/>
      <c r="N22" s="21"/>
      <c r="O22" s="18"/>
      <c r="P22" s="21"/>
      <c r="Q22" s="18"/>
      <c r="R22" s="21"/>
      <c r="S22" s="18"/>
      <c r="T22" s="21"/>
      <c r="U22" s="18"/>
      <c r="V22" s="21"/>
      <c r="W22" s="18"/>
      <c r="X22" s="21"/>
      <c r="Y22" s="18"/>
      <c r="Z22" s="21"/>
      <c r="AA22" s="18"/>
      <c r="AB22" s="21"/>
      <c r="AC22" s="18"/>
      <c r="AD22" s="21"/>
      <c r="AE22" s="18"/>
      <c r="AF22" s="21"/>
      <c r="AG22" s="18"/>
      <c r="AH22" s="21"/>
      <c r="AI22" s="18"/>
      <c r="AJ22" s="21"/>
      <c r="AK22" s="18"/>
      <c r="AL22" s="21"/>
      <c r="AM22" s="18"/>
      <c r="AN22" s="21"/>
      <c r="AO22" s="18"/>
      <c r="AP22" s="21"/>
      <c r="AQ22" s="18"/>
      <c r="AR22" s="21"/>
      <c r="AS22" s="18"/>
      <c r="AT22" s="21"/>
      <c r="AU22" s="18"/>
      <c r="AV22" s="21"/>
      <c r="AW22" s="18"/>
      <c r="AX22" s="21"/>
      <c r="AY22" s="18"/>
      <c r="AZ22" s="21"/>
    </row>
    <row r="23" spans="1:52" ht="15.75" x14ac:dyDescent="0.25">
      <c r="A23" s="9">
        <v>16</v>
      </c>
      <c r="B23" s="8"/>
      <c r="C23" s="8"/>
      <c r="D23" s="8"/>
      <c r="E23" s="8"/>
      <c r="F23" s="8"/>
      <c r="G23" s="8"/>
      <c r="H23" s="11" t="b">
        <f t="shared" ca="1" si="0"/>
        <v>1</v>
      </c>
      <c r="I23" s="15" t="str">
        <f t="shared" ca="1" si="1"/>
        <v>الدائن أكبر</v>
      </c>
      <c r="J23" s="15">
        <f t="shared" ca="1" si="2"/>
        <v>0</v>
      </c>
      <c r="K23" s="18">
        <f t="shared" ca="1" si="3"/>
        <v>0</v>
      </c>
      <c r="L23" s="21">
        <f t="shared" ca="1" si="4"/>
        <v>0</v>
      </c>
      <c r="M23" s="18"/>
      <c r="N23" s="21"/>
      <c r="O23" s="18"/>
      <c r="P23" s="21"/>
      <c r="Q23" s="18"/>
      <c r="R23" s="21"/>
      <c r="S23" s="18"/>
      <c r="T23" s="21"/>
      <c r="U23" s="18"/>
      <c r="V23" s="21"/>
      <c r="W23" s="18"/>
      <c r="X23" s="21"/>
      <c r="Y23" s="18"/>
      <c r="Z23" s="21"/>
      <c r="AA23" s="18"/>
      <c r="AB23" s="21"/>
      <c r="AC23" s="18"/>
      <c r="AD23" s="21"/>
      <c r="AE23" s="18"/>
      <c r="AF23" s="21"/>
      <c r="AG23" s="18"/>
      <c r="AH23" s="21"/>
      <c r="AI23" s="18"/>
      <c r="AJ23" s="21"/>
      <c r="AK23" s="18"/>
      <c r="AL23" s="21"/>
      <c r="AM23" s="18"/>
      <c r="AN23" s="21"/>
      <c r="AO23" s="18"/>
      <c r="AP23" s="21"/>
      <c r="AQ23" s="18"/>
      <c r="AR23" s="21"/>
      <c r="AS23" s="18"/>
      <c r="AT23" s="21"/>
      <c r="AU23" s="18"/>
      <c r="AV23" s="21"/>
      <c r="AW23" s="18"/>
      <c r="AX23" s="21"/>
      <c r="AY23" s="18"/>
      <c r="AZ23" s="21"/>
    </row>
    <row r="24" spans="1:52" ht="15.75" x14ac:dyDescent="0.25">
      <c r="A24" s="9">
        <v>17</v>
      </c>
      <c r="B24" s="8"/>
      <c r="C24" s="8"/>
      <c r="D24" s="8"/>
      <c r="E24" s="8"/>
      <c r="F24" s="8"/>
      <c r="G24" s="8"/>
      <c r="H24" s="11" t="b">
        <f t="shared" ca="1" si="0"/>
        <v>1</v>
      </c>
      <c r="I24" s="15" t="str">
        <f t="shared" ca="1" si="1"/>
        <v>الدائن أكبر</v>
      </c>
      <c r="J24" s="15">
        <f t="shared" ca="1" si="2"/>
        <v>0</v>
      </c>
      <c r="K24" s="18">
        <f t="shared" ca="1" si="3"/>
        <v>0</v>
      </c>
      <c r="L24" s="21">
        <f t="shared" ca="1" si="4"/>
        <v>0</v>
      </c>
      <c r="M24" s="18"/>
      <c r="N24" s="21"/>
      <c r="O24" s="18"/>
      <c r="P24" s="21"/>
      <c r="Q24" s="18"/>
      <c r="R24" s="21"/>
      <c r="S24" s="18"/>
      <c r="T24" s="21"/>
      <c r="U24" s="18"/>
      <c r="V24" s="21"/>
      <c r="W24" s="18"/>
      <c r="X24" s="21"/>
      <c r="Y24" s="18"/>
      <c r="Z24" s="21"/>
      <c r="AA24" s="18"/>
      <c r="AB24" s="21"/>
      <c r="AC24" s="18"/>
      <c r="AD24" s="21"/>
      <c r="AE24" s="18"/>
      <c r="AF24" s="21"/>
      <c r="AG24" s="18"/>
      <c r="AH24" s="21"/>
      <c r="AI24" s="18"/>
      <c r="AJ24" s="21"/>
      <c r="AK24" s="18"/>
      <c r="AL24" s="21"/>
      <c r="AM24" s="18"/>
      <c r="AN24" s="21"/>
      <c r="AO24" s="18"/>
      <c r="AP24" s="21"/>
      <c r="AQ24" s="18"/>
      <c r="AR24" s="21"/>
      <c r="AS24" s="18"/>
      <c r="AT24" s="21"/>
      <c r="AU24" s="18"/>
      <c r="AV24" s="21"/>
      <c r="AW24" s="18"/>
      <c r="AX24" s="21"/>
      <c r="AY24" s="18"/>
      <c r="AZ24" s="21"/>
    </row>
    <row r="25" spans="1:52" ht="15.75" x14ac:dyDescent="0.25">
      <c r="A25" s="9">
        <v>18</v>
      </c>
      <c r="B25" s="8"/>
      <c r="C25" s="8"/>
      <c r="D25" s="8"/>
      <c r="E25" s="8"/>
      <c r="F25" s="8"/>
      <c r="G25" s="8"/>
      <c r="H25" s="11" t="b">
        <f t="shared" ca="1" si="0"/>
        <v>1</v>
      </c>
      <c r="I25" s="15" t="str">
        <f t="shared" ca="1" si="1"/>
        <v>الدائن أكبر</v>
      </c>
      <c r="J25" s="15">
        <f t="shared" ca="1" si="2"/>
        <v>0</v>
      </c>
      <c r="K25" s="18">
        <f t="shared" ca="1" si="3"/>
        <v>0</v>
      </c>
      <c r="L25" s="21">
        <f t="shared" ca="1" si="4"/>
        <v>0</v>
      </c>
      <c r="M25" s="18"/>
      <c r="N25" s="21"/>
      <c r="O25" s="18"/>
      <c r="P25" s="21"/>
      <c r="Q25" s="18"/>
      <c r="R25" s="21"/>
      <c r="S25" s="18"/>
      <c r="T25" s="21"/>
      <c r="U25" s="18"/>
      <c r="V25" s="21"/>
      <c r="W25" s="18"/>
      <c r="X25" s="21"/>
      <c r="Y25" s="18"/>
      <c r="Z25" s="21"/>
      <c r="AA25" s="18"/>
      <c r="AB25" s="21"/>
      <c r="AC25" s="18"/>
      <c r="AD25" s="21"/>
      <c r="AE25" s="18"/>
      <c r="AF25" s="21"/>
      <c r="AG25" s="18"/>
      <c r="AH25" s="21"/>
      <c r="AI25" s="18"/>
      <c r="AJ25" s="21"/>
      <c r="AK25" s="18"/>
      <c r="AL25" s="21"/>
      <c r="AM25" s="18"/>
      <c r="AN25" s="21"/>
      <c r="AO25" s="18"/>
      <c r="AP25" s="21"/>
      <c r="AQ25" s="18"/>
      <c r="AR25" s="21"/>
      <c r="AS25" s="18"/>
      <c r="AT25" s="21"/>
      <c r="AU25" s="18"/>
      <c r="AV25" s="21"/>
      <c r="AW25" s="18"/>
      <c r="AX25" s="21"/>
      <c r="AY25" s="18"/>
      <c r="AZ25" s="21"/>
    </row>
    <row r="26" spans="1:52" ht="15.75" x14ac:dyDescent="0.25">
      <c r="A26" s="9">
        <v>19</v>
      </c>
      <c r="B26" s="8"/>
      <c r="C26" s="8"/>
      <c r="D26" s="8"/>
      <c r="E26" s="8"/>
      <c r="F26" s="8"/>
      <c r="G26" s="8"/>
      <c r="H26" s="11" t="b">
        <f t="shared" ca="1" si="0"/>
        <v>1</v>
      </c>
      <c r="I26" s="15" t="str">
        <f t="shared" ca="1" si="1"/>
        <v>الدائن أكبر</v>
      </c>
      <c r="J26" s="15">
        <f t="shared" ca="1" si="2"/>
        <v>0</v>
      </c>
      <c r="K26" s="18">
        <f t="shared" ca="1" si="3"/>
        <v>0</v>
      </c>
      <c r="L26" s="21">
        <f t="shared" ca="1" si="4"/>
        <v>0</v>
      </c>
      <c r="M26" s="18"/>
      <c r="N26" s="21"/>
      <c r="O26" s="18"/>
      <c r="P26" s="21"/>
      <c r="Q26" s="18"/>
      <c r="R26" s="21"/>
      <c r="S26" s="18"/>
      <c r="T26" s="21"/>
      <c r="U26" s="18"/>
      <c r="V26" s="21"/>
      <c r="W26" s="18"/>
      <c r="X26" s="21"/>
      <c r="Y26" s="18"/>
      <c r="Z26" s="21"/>
      <c r="AA26" s="18"/>
      <c r="AB26" s="21"/>
      <c r="AC26" s="18"/>
      <c r="AD26" s="21"/>
      <c r="AE26" s="18"/>
      <c r="AF26" s="21"/>
      <c r="AG26" s="18"/>
      <c r="AH26" s="21"/>
      <c r="AI26" s="18"/>
      <c r="AJ26" s="21"/>
      <c r="AK26" s="18"/>
      <c r="AL26" s="21"/>
      <c r="AM26" s="18"/>
      <c r="AN26" s="21"/>
      <c r="AO26" s="18"/>
      <c r="AP26" s="21"/>
      <c r="AQ26" s="18"/>
      <c r="AR26" s="21"/>
      <c r="AS26" s="18"/>
      <c r="AT26" s="21"/>
      <c r="AU26" s="18"/>
      <c r="AV26" s="21"/>
      <c r="AW26" s="18"/>
      <c r="AX26" s="21"/>
      <c r="AY26" s="18"/>
      <c r="AZ26" s="21"/>
    </row>
    <row r="27" spans="1:52" ht="15.75" x14ac:dyDescent="0.25">
      <c r="A27" s="9">
        <v>20</v>
      </c>
      <c r="B27" s="8"/>
      <c r="C27" s="8"/>
      <c r="D27" s="8"/>
      <c r="E27" s="8"/>
      <c r="F27" s="8"/>
      <c r="G27" s="8"/>
      <c r="H27" s="11" t="b">
        <f t="shared" ca="1" si="0"/>
        <v>1</v>
      </c>
      <c r="I27" s="15" t="str">
        <f t="shared" ca="1" si="1"/>
        <v>الدائن أكبر</v>
      </c>
      <c r="J27" s="15">
        <f t="shared" ca="1" si="2"/>
        <v>0</v>
      </c>
      <c r="K27" s="18">
        <f t="shared" ca="1" si="3"/>
        <v>0</v>
      </c>
      <c r="L27" s="21">
        <f t="shared" ca="1" si="4"/>
        <v>0</v>
      </c>
      <c r="M27" s="18"/>
      <c r="N27" s="21"/>
      <c r="O27" s="18"/>
      <c r="P27" s="21"/>
      <c r="Q27" s="18"/>
      <c r="R27" s="21"/>
      <c r="S27" s="18"/>
      <c r="T27" s="21"/>
      <c r="U27" s="18"/>
      <c r="V27" s="21"/>
      <c r="W27" s="18"/>
      <c r="X27" s="21"/>
      <c r="Y27" s="18"/>
      <c r="Z27" s="21"/>
      <c r="AA27" s="18"/>
      <c r="AB27" s="21"/>
      <c r="AC27" s="18"/>
      <c r="AD27" s="21"/>
      <c r="AE27" s="18"/>
      <c r="AF27" s="21"/>
      <c r="AG27" s="18"/>
      <c r="AH27" s="21"/>
      <c r="AI27" s="18"/>
      <c r="AJ27" s="21"/>
      <c r="AK27" s="18"/>
      <c r="AL27" s="21"/>
      <c r="AM27" s="18"/>
      <c r="AN27" s="21"/>
      <c r="AO27" s="18"/>
      <c r="AP27" s="21"/>
      <c r="AQ27" s="18"/>
      <c r="AR27" s="21"/>
      <c r="AS27" s="18"/>
      <c r="AT27" s="21"/>
      <c r="AU27" s="18"/>
      <c r="AV27" s="21"/>
      <c r="AW27" s="18"/>
      <c r="AX27" s="21"/>
      <c r="AY27" s="18"/>
      <c r="AZ27" s="21"/>
    </row>
    <row r="28" spans="1:52" ht="15.75" x14ac:dyDescent="0.25">
      <c r="A28" s="9">
        <v>21</v>
      </c>
      <c r="B28" s="8"/>
      <c r="C28" s="8"/>
      <c r="D28" s="8"/>
      <c r="E28" s="8"/>
      <c r="F28" s="8"/>
      <c r="G28" s="8"/>
      <c r="H28" s="11" t="b">
        <f t="shared" ca="1" si="0"/>
        <v>1</v>
      </c>
      <c r="I28" s="15" t="str">
        <f t="shared" ca="1" si="1"/>
        <v>الدائن أكبر</v>
      </c>
      <c r="J28" s="15">
        <f t="shared" ca="1" si="2"/>
        <v>0</v>
      </c>
      <c r="K28" s="18">
        <f t="shared" ca="1" si="3"/>
        <v>0</v>
      </c>
      <c r="L28" s="21">
        <f t="shared" ca="1" si="4"/>
        <v>0</v>
      </c>
      <c r="M28" s="18"/>
      <c r="N28" s="21"/>
      <c r="O28" s="18"/>
      <c r="P28" s="21"/>
      <c r="Q28" s="18"/>
      <c r="R28" s="21"/>
      <c r="S28" s="18"/>
      <c r="T28" s="21"/>
      <c r="U28" s="18"/>
      <c r="V28" s="21"/>
      <c r="W28" s="18"/>
      <c r="X28" s="21"/>
      <c r="Y28" s="18"/>
      <c r="Z28" s="21"/>
      <c r="AA28" s="18"/>
      <c r="AB28" s="21"/>
      <c r="AC28" s="18"/>
      <c r="AD28" s="21"/>
      <c r="AE28" s="18"/>
      <c r="AF28" s="21"/>
      <c r="AG28" s="18"/>
      <c r="AH28" s="21"/>
      <c r="AI28" s="18"/>
      <c r="AJ28" s="21"/>
      <c r="AK28" s="18"/>
      <c r="AL28" s="21"/>
      <c r="AM28" s="18"/>
      <c r="AN28" s="21"/>
      <c r="AO28" s="18"/>
      <c r="AP28" s="21"/>
      <c r="AQ28" s="18"/>
      <c r="AR28" s="21"/>
      <c r="AS28" s="18"/>
      <c r="AT28" s="21"/>
      <c r="AU28" s="18"/>
      <c r="AV28" s="21"/>
      <c r="AW28" s="18"/>
      <c r="AX28" s="21"/>
      <c r="AY28" s="18"/>
      <c r="AZ28" s="21"/>
    </row>
    <row r="29" spans="1:52" ht="15.75" x14ac:dyDescent="0.25">
      <c r="A29" s="9">
        <v>22</v>
      </c>
      <c r="B29" s="8"/>
      <c r="C29" s="8"/>
      <c r="D29" s="8"/>
      <c r="E29" s="8"/>
      <c r="F29" s="8"/>
      <c r="G29" s="8"/>
      <c r="H29" s="11" t="b">
        <f t="shared" ca="1" si="0"/>
        <v>1</v>
      </c>
      <c r="I29" s="15" t="str">
        <f t="shared" ca="1" si="1"/>
        <v>الدائن أكبر</v>
      </c>
      <c r="J29" s="15">
        <f t="shared" ca="1" si="2"/>
        <v>0</v>
      </c>
      <c r="K29" s="18">
        <f t="shared" ca="1" si="3"/>
        <v>0</v>
      </c>
      <c r="L29" s="21">
        <f t="shared" ca="1" si="4"/>
        <v>0</v>
      </c>
      <c r="M29" s="18"/>
      <c r="N29" s="21"/>
      <c r="O29" s="18"/>
      <c r="P29" s="21"/>
      <c r="Q29" s="18"/>
      <c r="R29" s="21"/>
      <c r="S29" s="18"/>
      <c r="T29" s="21"/>
      <c r="U29" s="18"/>
      <c r="V29" s="21"/>
      <c r="W29" s="18"/>
      <c r="X29" s="21"/>
      <c r="Y29" s="18"/>
      <c r="Z29" s="21"/>
      <c r="AA29" s="18"/>
      <c r="AB29" s="21"/>
      <c r="AC29" s="18"/>
      <c r="AD29" s="21"/>
      <c r="AE29" s="18"/>
      <c r="AF29" s="21"/>
      <c r="AG29" s="18"/>
      <c r="AH29" s="21"/>
      <c r="AI29" s="18"/>
      <c r="AJ29" s="21"/>
      <c r="AK29" s="18"/>
      <c r="AL29" s="21"/>
      <c r="AM29" s="18"/>
      <c r="AN29" s="21"/>
      <c r="AO29" s="18"/>
      <c r="AP29" s="21"/>
      <c r="AQ29" s="18"/>
      <c r="AR29" s="21"/>
      <c r="AS29" s="18"/>
      <c r="AT29" s="21"/>
      <c r="AU29" s="18"/>
      <c r="AV29" s="21"/>
      <c r="AW29" s="18"/>
      <c r="AX29" s="21"/>
      <c r="AY29" s="18"/>
      <c r="AZ29" s="21"/>
    </row>
    <row r="30" spans="1:52" ht="15.75" x14ac:dyDescent="0.25">
      <c r="A30" s="9">
        <v>23</v>
      </c>
      <c r="B30" s="8"/>
      <c r="C30" s="8"/>
      <c r="D30" s="8"/>
      <c r="E30" s="8"/>
      <c r="F30" s="8"/>
      <c r="G30" s="8"/>
      <c r="H30" s="11" t="b">
        <f t="shared" ca="1" si="0"/>
        <v>1</v>
      </c>
      <c r="I30" s="15" t="str">
        <f t="shared" ca="1" si="1"/>
        <v>الدائن أكبر</v>
      </c>
      <c r="J30" s="15">
        <f t="shared" ca="1" si="2"/>
        <v>0</v>
      </c>
      <c r="K30" s="18">
        <f t="shared" ca="1" si="3"/>
        <v>0</v>
      </c>
      <c r="L30" s="21">
        <f t="shared" ca="1" si="4"/>
        <v>0</v>
      </c>
      <c r="M30" s="18"/>
      <c r="N30" s="21"/>
      <c r="O30" s="18"/>
      <c r="P30" s="21"/>
      <c r="Q30" s="18"/>
      <c r="R30" s="21"/>
      <c r="S30" s="18"/>
      <c r="T30" s="21"/>
      <c r="U30" s="18"/>
      <c r="V30" s="21"/>
      <c r="W30" s="18"/>
      <c r="X30" s="21"/>
      <c r="Y30" s="18"/>
      <c r="Z30" s="21"/>
      <c r="AA30" s="18"/>
      <c r="AB30" s="21"/>
      <c r="AC30" s="18"/>
      <c r="AD30" s="21"/>
      <c r="AE30" s="18"/>
      <c r="AF30" s="21"/>
      <c r="AG30" s="18"/>
      <c r="AH30" s="21"/>
      <c r="AI30" s="18"/>
      <c r="AJ30" s="21"/>
      <c r="AK30" s="18"/>
      <c r="AL30" s="21"/>
      <c r="AM30" s="18"/>
      <c r="AN30" s="21"/>
      <c r="AO30" s="18"/>
      <c r="AP30" s="21"/>
      <c r="AQ30" s="18"/>
      <c r="AR30" s="21"/>
      <c r="AS30" s="18"/>
      <c r="AT30" s="21"/>
      <c r="AU30" s="18"/>
      <c r="AV30" s="21"/>
      <c r="AW30" s="18"/>
      <c r="AX30" s="21"/>
      <c r="AY30" s="18"/>
      <c r="AZ30" s="21"/>
    </row>
    <row r="31" spans="1:52" ht="15.75" x14ac:dyDescent="0.25">
      <c r="A31" s="9">
        <v>24</v>
      </c>
      <c r="B31" s="8"/>
      <c r="C31" s="8"/>
      <c r="D31" s="8"/>
      <c r="E31" s="8"/>
      <c r="F31" s="8"/>
      <c r="G31" s="8"/>
      <c r="H31" s="11" t="b">
        <f t="shared" ca="1" si="0"/>
        <v>1</v>
      </c>
      <c r="I31" s="15" t="str">
        <f t="shared" ca="1" si="1"/>
        <v>الدائن أكبر</v>
      </c>
      <c r="J31" s="15">
        <f t="shared" ca="1" si="2"/>
        <v>0</v>
      </c>
      <c r="K31" s="18">
        <f t="shared" ca="1" si="3"/>
        <v>0</v>
      </c>
      <c r="L31" s="21">
        <f t="shared" ca="1" si="4"/>
        <v>0</v>
      </c>
      <c r="M31" s="18"/>
      <c r="N31" s="21"/>
      <c r="O31" s="18"/>
      <c r="P31" s="21"/>
      <c r="Q31" s="18"/>
      <c r="R31" s="21"/>
      <c r="S31" s="18"/>
      <c r="T31" s="21"/>
      <c r="U31" s="18"/>
      <c r="V31" s="21"/>
      <c r="W31" s="18"/>
      <c r="X31" s="21"/>
      <c r="Y31" s="18"/>
      <c r="Z31" s="21"/>
      <c r="AA31" s="18"/>
      <c r="AB31" s="21"/>
      <c r="AC31" s="18"/>
      <c r="AD31" s="21"/>
      <c r="AE31" s="18"/>
      <c r="AF31" s="21"/>
      <c r="AG31" s="18"/>
      <c r="AH31" s="21"/>
      <c r="AI31" s="18"/>
      <c r="AJ31" s="21"/>
      <c r="AK31" s="18"/>
      <c r="AL31" s="21"/>
      <c r="AM31" s="18"/>
      <c r="AN31" s="21"/>
      <c r="AO31" s="18"/>
      <c r="AP31" s="21"/>
      <c r="AQ31" s="18"/>
      <c r="AR31" s="21"/>
      <c r="AS31" s="18"/>
      <c r="AT31" s="21"/>
      <c r="AU31" s="18"/>
      <c r="AV31" s="21"/>
      <c r="AW31" s="18"/>
      <c r="AX31" s="21"/>
      <c r="AY31" s="18"/>
      <c r="AZ31" s="21"/>
    </row>
    <row r="32" spans="1:52" ht="15.75" x14ac:dyDescent="0.25">
      <c r="A32" s="9">
        <v>25</v>
      </c>
      <c r="B32" s="8"/>
      <c r="C32" s="8"/>
      <c r="D32" s="8"/>
      <c r="E32" s="8"/>
      <c r="F32" s="8"/>
      <c r="G32" s="8"/>
      <c r="H32" s="11" t="b">
        <f t="shared" ca="1" si="0"/>
        <v>1</v>
      </c>
      <c r="I32" s="15" t="str">
        <f t="shared" ca="1" si="1"/>
        <v>الدائن أكبر</v>
      </c>
      <c r="J32" s="15">
        <f t="shared" ca="1" si="2"/>
        <v>0</v>
      </c>
      <c r="K32" s="18">
        <f t="shared" ca="1" si="3"/>
        <v>0</v>
      </c>
      <c r="L32" s="21">
        <f t="shared" ca="1" si="4"/>
        <v>0</v>
      </c>
      <c r="M32" s="18"/>
      <c r="N32" s="21"/>
      <c r="O32" s="18"/>
      <c r="P32" s="21"/>
      <c r="Q32" s="18"/>
      <c r="R32" s="21"/>
      <c r="S32" s="18"/>
      <c r="T32" s="21"/>
      <c r="U32" s="18"/>
      <c r="V32" s="21"/>
      <c r="W32" s="18"/>
      <c r="X32" s="21"/>
      <c r="Y32" s="18"/>
      <c r="Z32" s="21"/>
      <c r="AA32" s="18"/>
      <c r="AB32" s="21"/>
      <c r="AC32" s="18"/>
      <c r="AD32" s="21"/>
      <c r="AE32" s="18"/>
      <c r="AF32" s="21"/>
      <c r="AG32" s="18"/>
      <c r="AH32" s="21"/>
      <c r="AI32" s="18"/>
      <c r="AJ32" s="21"/>
      <c r="AK32" s="18"/>
      <c r="AL32" s="21"/>
      <c r="AM32" s="18"/>
      <c r="AN32" s="21"/>
      <c r="AO32" s="18"/>
      <c r="AP32" s="21"/>
      <c r="AQ32" s="18"/>
      <c r="AR32" s="21"/>
      <c r="AS32" s="18"/>
      <c r="AT32" s="21"/>
      <c r="AU32" s="18"/>
      <c r="AV32" s="21"/>
      <c r="AW32" s="18"/>
      <c r="AX32" s="21"/>
      <c r="AY32" s="18"/>
      <c r="AZ32" s="21"/>
    </row>
    <row r="33" spans="1:52" ht="15.75" x14ac:dyDescent="0.25">
      <c r="A33" s="9">
        <v>26</v>
      </c>
      <c r="B33" s="8"/>
      <c r="C33" s="8"/>
      <c r="D33" s="8"/>
      <c r="E33" s="8"/>
      <c r="F33" s="8"/>
      <c r="G33" s="8"/>
      <c r="H33" s="11" t="b">
        <f t="shared" ca="1" si="0"/>
        <v>1</v>
      </c>
      <c r="I33" s="15" t="str">
        <f t="shared" ca="1" si="1"/>
        <v>الدائن أكبر</v>
      </c>
      <c r="J33" s="15">
        <f t="shared" ca="1" si="2"/>
        <v>0</v>
      </c>
      <c r="K33" s="18">
        <f t="shared" ca="1" si="3"/>
        <v>0</v>
      </c>
      <c r="L33" s="21">
        <f t="shared" ca="1" si="4"/>
        <v>0</v>
      </c>
      <c r="M33" s="18"/>
      <c r="N33" s="21"/>
      <c r="O33" s="18"/>
      <c r="P33" s="21"/>
      <c r="Q33" s="18"/>
      <c r="R33" s="21"/>
      <c r="S33" s="18"/>
      <c r="T33" s="21"/>
      <c r="U33" s="18"/>
      <c r="V33" s="21"/>
      <c r="W33" s="18"/>
      <c r="X33" s="21"/>
      <c r="Y33" s="18"/>
      <c r="Z33" s="21"/>
      <c r="AA33" s="18"/>
      <c r="AB33" s="21"/>
      <c r="AC33" s="18"/>
      <c r="AD33" s="21"/>
      <c r="AE33" s="18"/>
      <c r="AF33" s="21"/>
      <c r="AG33" s="18"/>
      <c r="AH33" s="21"/>
      <c r="AI33" s="18"/>
      <c r="AJ33" s="21"/>
      <c r="AK33" s="18"/>
      <c r="AL33" s="21"/>
      <c r="AM33" s="18"/>
      <c r="AN33" s="21"/>
      <c r="AO33" s="18"/>
      <c r="AP33" s="21"/>
      <c r="AQ33" s="18"/>
      <c r="AR33" s="21"/>
      <c r="AS33" s="18"/>
      <c r="AT33" s="21"/>
      <c r="AU33" s="18"/>
      <c r="AV33" s="21"/>
      <c r="AW33" s="18"/>
      <c r="AX33" s="21"/>
      <c r="AY33" s="18"/>
      <c r="AZ33" s="21"/>
    </row>
    <row r="34" spans="1:52" ht="15.75" x14ac:dyDescent="0.25">
      <c r="A34" s="9">
        <v>27</v>
      </c>
      <c r="B34" s="8"/>
      <c r="C34" s="8"/>
      <c r="D34" s="8"/>
      <c r="E34" s="8"/>
      <c r="F34" s="8"/>
      <c r="G34" s="8"/>
      <c r="H34" s="11" t="b">
        <f t="shared" ca="1" si="0"/>
        <v>1</v>
      </c>
      <c r="I34" s="15" t="str">
        <f t="shared" ca="1" si="1"/>
        <v>الدائن أكبر</v>
      </c>
      <c r="J34" s="15">
        <f t="shared" ca="1" si="2"/>
        <v>0</v>
      </c>
      <c r="K34" s="18">
        <f t="shared" ca="1" si="3"/>
        <v>0</v>
      </c>
      <c r="L34" s="21">
        <f t="shared" ca="1" si="4"/>
        <v>0</v>
      </c>
      <c r="M34" s="18"/>
      <c r="N34" s="21"/>
      <c r="O34" s="18"/>
      <c r="P34" s="21"/>
      <c r="Q34" s="18"/>
      <c r="R34" s="21"/>
      <c r="S34" s="18"/>
      <c r="T34" s="21"/>
      <c r="U34" s="18"/>
      <c r="V34" s="21"/>
      <c r="W34" s="18"/>
      <c r="X34" s="21"/>
      <c r="Y34" s="18"/>
      <c r="Z34" s="21"/>
      <c r="AA34" s="18"/>
      <c r="AB34" s="21"/>
      <c r="AC34" s="18"/>
      <c r="AD34" s="21"/>
      <c r="AE34" s="18"/>
      <c r="AF34" s="21"/>
      <c r="AG34" s="18"/>
      <c r="AH34" s="21"/>
      <c r="AI34" s="18"/>
      <c r="AJ34" s="21"/>
      <c r="AK34" s="18"/>
      <c r="AL34" s="21"/>
      <c r="AM34" s="18"/>
      <c r="AN34" s="21"/>
      <c r="AO34" s="18"/>
      <c r="AP34" s="21"/>
      <c r="AQ34" s="18"/>
      <c r="AR34" s="21"/>
      <c r="AS34" s="18"/>
      <c r="AT34" s="21"/>
      <c r="AU34" s="18"/>
      <c r="AV34" s="21"/>
      <c r="AW34" s="18"/>
      <c r="AX34" s="21"/>
      <c r="AY34" s="18"/>
      <c r="AZ34" s="21"/>
    </row>
    <row r="35" spans="1:52" ht="15.75" x14ac:dyDescent="0.25">
      <c r="A35" s="9">
        <v>28</v>
      </c>
      <c r="B35" s="8"/>
      <c r="C35" s="8"/>
      <c r="D35" s="8"/>
      <c r="E35" s="8"/>
      <c r="F35" s="8"/>
      <c r="G35" s="8"/>
      <c r="H35" s="11" t="b">
        <f t="shared" ca="1" si="0"/>
        <v>1</v>
      </c>
      <c r="I35" s="15" t="str">
        <f t="shared" ca="1" si="1"/>
        <v>الدائن أكبر</v>
      </c>
      <c r="J35" s="15">
        <f t="shared" ca="1" si="2"/>
        <v>0</v>
      </c>
      <c r="K35" s="18">
        <f t="shared" ca="1" si="3"/>
        <v>0</v>
      </c>
      <c r="L35" s="21">
        <f t="shared" ca="1" si="4"/>
        <v>0</v>
      </c>
      <c r="M35" s="18"/>
      <c r="N35" s="21"/>
      <c r="O35" s="18"/>
      <c r="P35" s="21"/>
      <c r="Q35" s="18"/>
      <c r="R35" s="21"/>
      <c r="S35" s="18"/>
      <c r="T35" s="21"/>
      <c r="U35" s="18"/>
      <c r="V35" s="21"/>
      <c r="W35" s="18"/>
      <c r="X35" s="21"/>
      <c r="Y35" s="18"/>
      <c r="Z35" s="21"/>
      <c r="AA35" s="18"/>
      <c r="AB35" s="21"/>
      <c r="AC35" s="18"/>
      <c r="AD35" s="21"/>
      <c r="AE35" s="18"/>
      <c r="AF35" s="21"/>
      <c r="AG35" s="18"/>
      <c r="AH35" s="21"/>
      <c r="AI35" s="18"/>
      <c r="AJ35" s="21"/>
      <c r="AK35" s="18"/>
      <c r="AL35" s="21"/>
      <c r="AM35" s="18"/>
      <c r="AN35" s="21"/>
      <c r="AO35" s="18"/>
      <c r="AP35" s="21"/>
      <c r="AQ35" s="18"/>
      <c r="AR35" s="21"/>
      <c r="AS35" s="18"/>
      <c r="AT35" s="21"/>
      <c r="AU35" s="18"/>
      <c r="AV35" s="21"/>
      <c r="AW35" s="18"/>
      <c r="AX35" s="21"/>
      <c r="AY35" s="18"/>
      <c r="AZ35" s="21"/>
    </row>
    <row r="36" spans="1:52" ht="15.75" x14ac:dyDescent="0.25">
      <c r="A36" s="9">
        <v>29</v>
      </c>
      <c r="B36" s="8"/>
      <c r="C36" s="8"/>
      <c r="D36" s="8"/>
      <c r="E36" s="8"/>
      <c r="F36" s="8"/>
      <c r="G36" s="8"/>
      <c r="H36" s="11" t="b">
        <f t="shared" ca="1" si="0"/>
        <v>1</v>
      </c>
      <c r="I36" s="15" t="str">
        <f t="shared" ca="1" si="1"/>
        <v>الدائن أكبر</v>
      </c>
      <c r="J36" s="15">
        <f t="shared" ca="1" si="2"/>
        <v>0</v>
      </c>
      <c r="K36" s="18">
        <f t="shared" ca="1" si="3"/>
        <v>0</v>
      </c>
      <c r="L36" s="21">
        <f t="shared" ca="1" si="4"/>
        <v>0</v>
      </c>
      <c r="M36" s="18"/>
      <c r="N36" s="21"/>
      <c r="O36" s="18"/>
      <c r="P36" s="21"/>
      <c r="Q36" s="18"/>
      <c r="R36" s="21"/>
      <c r="S36" s="18"/>
      <c r="T36" s="21"/>
      <c r="U36" s="18"/>
      <c r="V36" s="21"/>
      <c r="W36" s="18"/>
      <c r="X36" s="21"/>
      <c r="Y36" s="18"/>
      <c r="Z36" s="21"/>
      <c r="AA36" s="18"/>
      <c r="AB36" s="21"/>
      <c r="AC36" s="18"/>
      <c r="AD36" s="21"/>
      <c r="AE36" s="18"/>
      <c r="AF36" s="21"/>
      <c r="AG36" s="18"/>
      <c r="AH36" s="21"/>
      <c r="AI36" s="18"/>
      <c r="AJ36" s="21"/>
      <c r="AK36" s="18"/>
      <c r="AL36" s="21"/>
      <c r="AM36" s="18"/>
      <c r="AN36" s="21"/>
      <c r="AO36" s="18"/>
      <c r="AP36" s="21"/>
      <c r="AQ36" s="18"/>
      <c r="AR36" s="21"/>
      <c r="AS36" s="18"/>
      <c r="AT36" s="21"/>
      <c r="AU36" s="18"/>
      <c r="AV36" s="21"/>
      <c r="AW36" s="18"/>
      <c r="AX36" s="21"/>
      <c r="AY36" s="18"/>
      <c r="AZ36" s="21"/>
    </row>
    <row r="37" spans="1:52" ht="15.75" x14ac:dyDescent="0.25">
      <c r="A37" s="9">
        <v>30</v>
      </c>
      <c r="B37" s="8"/>
      <c r="C37" s="8"/>
      <c r="D37" s="8"/>
      <c r="E37" s="8"/>
      <c r="F37" s="8"/>
      <c r="G37" s="8"/>
      <c r="H37" s="11" t="b">
        <f t="shared" ca="1" si="0"/>
        <v>1</v>
      </c>
      <c r="I37" s="15" t="str">
        <f t="shared" ca="1" si="1"/>
        <v>الدائن أكبر</v>
      </c>
      <c r="J37" s="15">
        <f t="shared" ca="1" si="2"/>
        <v>0</v>
      </c>
      <c r="K37" s="18">
        <f t="shared" ca="1" si="3"/>
        <v>0</v>
      </c>
      <c r="L37" s="21">
        <f t="shared" ca="1" si="4"/>
        <v>0</v>
      </c>
      <c r="M37" s="18"/>
      <c r="N37" s="21"/>
      <c r="O37" s="18"/>
      <c r="P37" s="21"/>
      <c r="Q37" s="18"/>
      <c r="R37" s="21"/>
      <c r="S37" s="18"/>
      <c r="T37" s="21"/>
      <c r="U37" s="18"/>
      <c r="V37" s="21"/>
      <c r="W37" s="18"/>
      <c r="X37" s="21"/>
      <c r="Y37" s="18"/>
      <c r="Z37" s="21"/>
      <c r="AA37" s="18"/>
      <c r="AB37" s="21"/>
      <c r="AC37" s="18"/>
      <c r="AD37" s="21"/>
      <c r="AE37" s="18"/>
      <c r="AF37" s="21"/>
      <c r="AG37" s="18"/>
      <c r="AH37" s="21"/>
      <c r="AI37" s="18"/>
      <c r="AJ37" s="21"/>
      <c r="AK37" s="18"/>
      <c r="AL37" s="21"/>
      <c r="AM37" s="18"/>
      <c r="AN37" s="21"/>
      <c r="AO37" s="18"/>
      <c r="AP37" s="21"/>
      <c r="AQ37" s="18"/>
      <c r="AR37" s="21"/>
      <c r="AS37" s="18"/>
      <c r="AT37" s="21"/>
      <c r="AU37" s="18"/>
      <c r="AV37" s="21"/>
      <c r="AW37" s="18"/>
      <c r="AX37" s="21"/>
      <c r="AY37" s="18"/>
      <c r="AZ37" s="21"/>
    </row>
    <row r="38" spans="1:52" ht="16.5" thickBot="1" x14ac:dyDescent="0.3">
      <c r="A38" s="12">
        <v>31</v>
      </c>
      <c r="B38" s="13"/>
      <c r="C38" s="13"/>
      <c r="D38" s="13"/>
      <c r="E38" s="13"/>
      <c r="F38" s="13"/>
      <c r="G38" s="13"/>
      <c r="H38" s="11" t="b">
        <f t="shared" ca="1" si="0"/>
        <v>1</v>
      </c>
      <c r="I38" s="15" t="str">
        <f t="shared" ca="1" si="1"/>
        <v>الدائن أكبر</v>
      </c>
      <c r="J38" s="15">
        <f t="shared" ca="1" si="2"/>
        <v>0</v>
      </c>
      <c r="K38" s="18">
        <f t="shared" ca="1" si="3"/>
        <v>0</v>
      </c>
      <c r="L38" s="21">
        <f t="shared" ca="1" si="4"/>
        <v>0</v>
      </c>
      <c r="M38" s="18"/>
      <c r="N38" s="21"/>
      <c r="O38" s="18"/>
      <c r="P38" s="21"/>
      <c r="Q38" s="18"/>
      <c r="R38" s="21"/>
      <c r="S38" s="18"/>
      <c r="T38" s="21"/>
      <c r="U38" s="18"/>
      <c r="V38" s="21"/>
      <c r="W38" s="18"/>
      <c r="X38" s="21"/>
      <c r="Y38" s="18"/>
      <c r="Z38" s="21"/>
      <c r="AA38" s="18"/>
      <c r="AB38" s="21"/>
      <c r="AC38" s="18"/>
      <c r="AD38" s="21"/>
      <c r="AE38" s="18"/>
      <c r="AF38" s="21"/>
      <c r="AG38" s="18"/>
      <c r="AH38" s="21"/>
      <c r="AI38" s="18"/>
      <c r="AJ38" s="21"/>
      <c r="AK38" s="18"/>
      <c r="AL38" s="21"/>
      <c r="AM38" s="18"/>
      <c r="AN38" s="21"/>
      <c r="AO38" s="18"/>
      <c r="AP38" s="21"/>
      <c r="AQ38" s="18"/>
      <c r="AR38" s="21"/>
      <c r="AS38" s="18"/>
      <c r="AT38" s="21"/>
      <c r="AU38" s="18"/>
      <c r="AV38" s="21"/>
      <c r="AW38" s="18"/>
      <c r="AX38" s="21"/>
      <c r="AY38" s="18"/>
      <c r="AZ38" s="21"/>
    </row>
    <row r="39" spans="1:52" ht="24" customHeight="1" thickBot="1" x14ac:dyDescent="0.3">
      <c r="A39" s="192" t="s">
        <v>35</v>
      </c>
      <c r="B39" s="193"/>
      <c r="C39" s="193"/>
      <c r="D39" s="193"/>
      <c r="E39" s="193"/>
      <c r="F39" s="193"/>
      <c r="G39" s="193"/>
      <c r="H39" s="193"/>
      <c r="I39" s="14"/>
      <c r="J39" s="14">
        <f ca="1">SUM(J8:J38)</f>
        <v>0</v>
      </c>
      <c r="K39" s="16">
        <f t="shared" ref="K39:AZ39" ca="1" si="5">SUM(K8:K38)</f>
        <v>470000</v>
      </c>
      <c r="L39" s="19">
        <f t="shared" ca="1" si="5"/>
        <v>470000</v>
      </c>
      <c r="M39" s="16">
        <f t="shared" si="5"/>
        <v>300000</v>
      </c>
      <c r="N39" s="19">
        <f t="shared" si="5"/>
        <v>0</v>
      </c>
      <c r="O39" s="16">
        <f t="shared" si="5"/>
        <v>0</v>
      </c>
      <c r="P39" s="19">
        <f t="shared" si="5"/>
        <v>120000</v>
      </c>
      <c r="Q39" s="16">
        <f t="shared" si="5"/>
        <v>0</v>
      </c>
      <c r="R39" s="19">
        <f t="shared" si="5"/>
        <v>350000</v>
      </c>
      <c r="S39" s="16">
        <f t="shared" si="5"/>
        <v>0</v>
      </c>
      <c r="T39" s="19">
        <f t="shared" si="5"/>
        <v>0</v>
      </c>
      <c r="U39" s="16">
        <f t="shared" si="5"/>
        <v>50000</v>
      </c>
      <c r="V39" s="19">
        <f t="shared" si="5"/>
        <v>0</v>
      </c>
      <c r="W39" s="16">
        <f t="shared" si="5"/>
        <v>0</v>
      </c>
      <c r="X39" s="19">
        <f t="shared" si="5"/>
        <v>0</v>
      </c>
      <c r="Y39" s="16">
        <f t="shared" si="5"/>
        <v>0</v>
      </c>
      <c r="Z39" s="19">
        <f t="shared" si="5"/>
        <v>0</v>
      </c>
      <c r="AA39" s="16">
        <f t="shared" si="5"/>
        <v>0</v>
      </c>
      <c r="AB39" s="19">
        <f t="shared" si="5"/>
        <v>0</v>
      </c>
      <c r="AC39" s="16">
        <f t="shared" si="5"/>
        <v>0</v>
      </c>
      <c r="AD39" s="19">
        <f t="shared" si="5"/>
        <v>0</v>
      </c>
      <c r="AE39" s="16">
        <f t="shared" si="5"/>
        <v>0</v>
      </c>
      <c r="AF39" s="19">
        <f t="shared" si="5"/>
        <v>0</v>
      </c>
      <c r="AG39" s="16">
        <f t="shared" si="5"/>
        <v>0</v>
      </c>
      <c r="AH39" s="19">
        <f t="shared" si="5"/>
        <v>0</v>
      </c>
      <c r="AI39" s="16">
        <f t="shared" si="5"/>
        <v>0</v>
      </c>
      <c r="AJ39" s="19">
        <f t="shared" si="5"/>
        <v>0</v>
      </c>
      <c r="AK39" s="16">
        <f t="shared" si="5"/>
        <v>0</v>
      </c>
      <c r="AL39" s="19">
        <f t="shared" si="5"/>
        <v>0</v>
      </c>
      <c r="AM39" s="16">
        <f t="shared" si="5"/>
        <v>120000</v>
      </c>
      <c r="AN39" s="19">
        <f t="shared" si="5"/>
        <v>0</v>
      </c>
      <c r="AO39" s="16">
        <f t="shared" si="5"/>
        <v>0</v>
      </c>
      <c r="AP39" s="19">
        <f t="shared" si="5"/>
        <v>0</v>
      </c>
      <c r="AQ39" s="16">
        <f t="shared" si="5"/>
        <v>0</v>
      </c>
      <c r="AR39" s="19">
        <f t="shared" si="5"/>
        <v>0</v>
      </c>
      <c r="AS39" s="16">
        <f t="shared" si="5"/>
        <v>0</v>
      </c>
      <c r="AT39" s="19">
        <f t="shared" si="5"/>
        <v>0</v>
      </c>
      <c r="AU39" s="16">
        <f t="shared" si="5"/>
        <v>0</v>
      </c>
      <c r="AV39" s="19">
        <f t="shared" si="5"/>
        <v>0</v>
      </c>
      <c r="AW39" s="16">
        <f t="shared" si="5"/>
        <v>0</v>
      </c>
      <c r="AX39" s="19">
        <f t="shared" si="5"/>
        <v>0</v>
      </c>
      <c r="AY39" s="16">
        <f t="shared" si="5"/>
        <v>0</v>
      </c>
      <c r="AZ39" s="19">
        <f t="shared" si="5"/>
        <v>0</v>
      </c>
    </row>
  </sheetData>
  <mergeCells count="49">
    <mergeCell ref="Y4:Z4"/>
    <mergeCell ref="M4:N4"/>
    <mergeCell ref="O4:P4"/>
    <mergeCell ref="Q4:R4"/>
    <mergeCell ref="S4:T4"/>
    <mergeCell ref="U4:V4"/>
    <mergeCell ref="W4:X4"/>
    <mergeCell ref="AY4:AZ4"/>
    <mergeCell ref="A6:A7"/>
    <mergeCell ref="B6:B7"/>
    <mergeCell ref="C6:C7"/>
    <mergeCell ref="E6:G6"/>
    <mergeCell ref="H6:H7"/>
    <mergeCell ref="I6:J7"/>
    <mergeCell ref="K6:L6"/>
    <mergeCell ref="M6:N6"/>
    <mergeCell ref="AK4:AL4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Q6:R6"/>
    <mergeCell ref="S6:T6"/>
    <mergeCell ref="U6:V6"/>
    <mergeCell ref="W6:X6"/>
    <mergeCell ref="Y6:Z6"/>
    <mergeCell ref="D6:D7"/>
    <mergeCell ref="AY6:AZ6"/>
    <mergeCell ref="A39:H39"/>
    <mergeCell ref="AM6:AN6"/>
    <mergeCell ref="AO6:AP6"/>
    <mergeCell ref="AQ6:AR6"/>
    <mergeCell ref="AS6:AT6"/>
    <mergeCell ref="AU6:AV6"/>
    <mergeCell ref="AW6:AX6"/>
    <mergeCell ref="AA6:AB6"/>
    <mergeCell ref="AC6:AD6"/>
    <mergeCell ref="AE6:AF6"/>
    <mergeCell ref="AG6:AH6"/>
    <mergeCell ref="AI6:AJ6"/>
    <mergeCell ref="AK6:AL6"/>
    <mergeCell ref="O6:P6"/>
  </mergeCells>
  <conditionalFormatting sqref="I8:I38">
    <cfRule type="expression" dxfId="55" priority="3">
      <formula>K8&lt;L8</formula>
    </cfRule>
    <cfRule type="expression" dxfId="54" priority="4">
      <formula>K8&gt;L8</formula>
    </cfRule>
  </conditionalFormatting>
  <conditionalFormatting sqref="J8:J38">
    <cfRule type="expression" dxfId="53" priority="1">
      <formula>K8&lt;L8</formula>
    </cfRule>
    <cfRule type="expression" dxfId="52" priority="2">
      <formula>K8&gt;L8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rightToLeft="1" workbookViewId="0">
      <pane xSplit="12" ySplit="7" topLeftCell="M8" activePane="bottomRight" state="frozen"/>
      <selection activeCell="K2" sqref="K2"/>
      <selection pane="topRight" activeCell="K2" sqref="K2"/>
      <selection pane="bottomLeft" activeCell="K2" sqref="K2"/>
      <selection pane="bottomRight" activeCell="K2" sqref="K2"/>
    </sheetView>
  </sheetViews>
  <sheetFormatPr defaultRowHeight="15" x14ac:dyDescent="0.25"/>
  <cols>
    <col min="1" max="1" width="5.7109375" customWidth="1"/>
    <col min="2" max="2" width="11.85546875" customWidth="1"/>
    <col min="3" max="3" width="20.42578125" customWidth="1"/>
    <col min="4" max="4" width="7.5703125" customWidth="1"/>
    <col min="5" max="7" width="7.7109375" customWidth="1"/>
    <col min="8" max="8" width="8.28515625" customWidth="1"/>
    <col min="9" max="10" width="7.7109375" customWidth="1"/>
    <col min="11" max="12" width="8.7109375" customWidth="1"/>
  </cols>
  <sheetData>
    <row r="1" spans="1:52" ht="21" x14ac:dyDescent="0.35">
      <c r="A1" s="179" t="str">
        <f>'دليل الحسابات'!B2</f>
        <v xml:space="preserve">أكاديمية أعمل بيزنس </v>
      </c>
      <c r="B1" s="179"/>
      <c r="C1" s="179"/>
      <c r="D1" s="179"/>
      <c r="E1" s="179"/>
    </row>
    <row r="2" spans="1:52" ht="21" x14ac:dyDescent="0.35">
      <c r="A2" s="179" t="str">
        <f>'دليل الحسابات'!B3</f>
        <v>شركة مساهمة مصرية (ش.م.م)</v>
      </c>
      <c r="B2" s="179"/>
      <c r="C2" s="179"/>
      <c r="D2" s="179"/>
      <c r="E2" s="179"/>
    </row>
    <row r="3" spans="1:52" ht="21.75" thickBot="1" x14ac:dyDescent="0.4">
      <c r="A3" s="179" t="str">
        <f>'دليل الحسابات'!B4</f>
        <v xml:space="preserve">الآدارة المالية </v>
      </c>
      <c r="B3" s="179"/>
      <c r="C3" s="179"/>
      <c r="D3" s="179"/>
      <c r="E3" s="179"/>
    </row>
    <row r="4" spans="1:52" ht="21" x14ac:dyDescent="0.35">
      <c r="A4" s="179" t="s">
        <v>23</v>
      </c>
      <c r="B4" s="179"/>
      <c r="C4" s="179"/>
      <c r="D4" s="179"/>
      <c r="E4" s="179"/>
      <c r="M4" s="201">
        <f>M39-N39+SUM('2'!M4:N4)</f>
        <v>455000</v>
      </c>
      <c r="N4" s="201"/>
      <c r="O4" s="201">
        <f>O39-P39+SUM('2'!O4:P4)</f>
        <v>380000</v>
      </c>
      <c r="P4" s="201"/>
      <c r="Q4" s="201">
        <f>Q39-R39+SUM('2'!Q4:R4)</f>
        <v>-350000</v>
      </c>
      <c r="R4" s="201"/>
      <c r="S4" s="201">
        <f>S39-T39+SUM('2'!S4:T4)</f>
        <v>380000</v>
      </c>
      <c r="T4" s="201"/>
      <c r="U4" s="201">
        <f>U39-V39+SUM('2'!U4:V4)</f>
        <v>50000</v>
      </c>
      <c r="V4" s="201"/>
      <c r="W4" s="201">
        <f>W39-X39+SUM('2'!W4:X4)</f>
        <v>-125000</v>
      </c>
      <c r="X4" s="201"/>
      <c r="Y4" s="201">
        <f>Y39-Z39+SUM('2'!Y4:Z4)</f>
        <v>0</v>
      </c>
      <c r="Z4" s="201"/>
      <c r="AA4" s="201">
        <f>AA39-AB39+SUM('2'!AA4:AB4)</f>
        <v>-1000000</v>
      </c>
      <c r="AB4" s="201"/>
      <c r="AC4" s="201">
        <f>AC39-AD39+SUM('2'!AC4:AD4)</f>
        <v>0</v>
      </c>
      <c r="AD4" s="201"/>
      <c r="AE4" s="201">
        <f>AE39-AF39+SUM('2'!AE4:AF4)</f>
        <v>-90000</v>
      </c>
      <c r="AF4" s="201"/>
      <c r="AG4" s="201">
        <f>AG39-AH39+SUM('2'!AG4:AH4)</f>
        <v>60000</v>
      </c>
      <c r="AH4" s="201"/>
      <c r="AI4" s="201">
        <f>AI39-AJ39+SUM('2'!AI4:AJ4)</f>
        <v>0</v>
      </c>
      <c r="AJ4" s="201"/>
      <c r="AK4" s="201">
        <f>AK39-AL39+SUM('2'!AK4:AL4)</f>
        <v>0</v>
      </c>
      <c r="AL4" s="201"/>
      <c r="AM4" s="201">
        <f>AM39-AN39+SUM('2'!AM4:AN4)</f>
        <v>240000</v>
      </c>
      <c r="AN4" s="201"/>
      <c r="AO4" s="201">
        <f>AO39-AP39+SUM('2'!AO4:AP4)</f>
        <v>0</v>
      </c>
      <c r="AP4" s="201"/>
      <c r="AQ4" s="201">
        <f>AQ39-AR39+SUM('2'!AQ4:AR4)</f>
        <v>0</v>
      </c>
      <c r="AR4" s="201"/>
      <c r="AS4" s="201">
        <f>AS39-AT39+SUM('2'!AS4:AT4)</f>
        <v>0</v>
      </c>
      <c r="AT4" s="201"/>
      <c r="AU4" s="201">
        <f>AU39-AV39+SUM('2'!AU4:AV4)</f>
        <v>0</v>
      </c>
      <c r="AV4" s="201"/>
      <c r="AW4" s="201">
        <f>AW39-AX39+SUM('2'!AW4:AX4)</f>
        <v>0</v>
      </c>
      <c r="AX4" s="201"/>
      <c r="AY4" s="201">
        <f>AY39-AZ39+SUM('2'!AY4:AZ4)</f>
        <v>0</v>
      </c>
      <c r="AZ4" s="201"/>
    </row>
    <row r="5" spans="1:52" ht="15.75" thickBot="1" x14ac:dyDescent="0.3"/>
    <row r="6" spans="1:52" ht="18.75" x14ac:dyDescent="0.25">
      <c r="A6" s="195" t="s">
        <v>3</v>
      </c>
      <c r="B6" s="197" t="s">
        <v>24</v>
      </c>
      <c r="C6" s="197" t="s">
        <v>25</v>
      </c>
      <c r="D6" s="188" t="s">
        <v>59</v>
      </c>
      <c r="E6" s="197" t="s">
        <v>26</v>
      </c>
      <c r="F6" s="197"/>
      <c r="G6" s="197"/>
      <c r="H6" s="197" t="s">
        <v>27</v>
      </c>
      <c r="I6" s="197" t="s">
        <v>28</v>
      </c>
      <c r="J6" s="197"/>
      <c r="K6" s="199" t="s">
        <v>34</v>
      </c>
      <c r="L6" s="199"/>
      <c r="M6" s="199" t="str">
        <f>'دليل الحسابات'!C9</f>
        <v>الخزينة</v>
      </c>
      <c r="N6" s="199"/>
      <c r="O6" s="199" t="str">
        <f>'دليل الحسابات'!C10</f>
        <v xml:space="preserve">البنك </v>
      </c>
      <c r="P6" s="199"/>
      <c r="Q6" s="199" t="str">
        <f>'دليل الحسابات'!C11</f>
        <v>المبيعات</v>
      </c>
      <c r="R6" s="199"/>
      <c r="S6" s="199" t="str">
        <f>'دليل الحسابات'!C12</f>
        <v xml:space="preserve">المشتريات </v>
      </c>
      <c r="T6" s="199"/>
      <c r="U6" s="199" t="str">
        <f>'دليل الحسابات'!C13</f>
        <v xml:space="preserve">العملاء </v>
      </c>
      <c r="V6" s="199"/>
      <c r="W6" s="199" t="str">
        <f>'دليل الحسابات'!C14</f>
        <v xml:space="preserve">الموردون </v>
      </c>
      <c r="X6" s="199"/>
      <c r="Y6" s="199" t="str">
        <f>'دليل الحسابات'!C15</f>
        <v xml:space="preserve">جارى الشركاء </v>
      </c>
      <c r="Z6" s="199"/>
      <c r="AA6" s="199" t="str">
        <f>'دليل الحسابات'!C16</f>
        <v xml:space="preserve">رأس مال </v>
      </c>
      <c r="AB6" s="199"/>
      <c r="AC6" s="199" t="str">
        <f>'دليل الحسابات'!C17</f>
        <v xml:space="preserve">المخزون </v>
      </c>
      <c r="AD6" s="199"/>
      <c r="AE6" s="199" t="str">
        <f>'دليل الحسابات'!C18</f>
        <v>الايرادات</v>
      </c>
      <c r="AF6" s="199"/>
      <c r="AG6" s="199" t="str">
        <f>'دليل الحسابات'!C19</f>
        <v xml:space="preserve">المصروفات </v>
      </c>
      <c r="AH6" s="199"/>
      <c r="AI6" s="199" t="str">
        <f>'دليل الحسابات'!C20</f>
        <v xml:space="preserve">أرصدة مدينة أخرى </v>
      </c>
      <c r="AJ6" s="199"/>
      <c r="AK6" s="199" t="str">
        <f>'دليل الحسابات'!C21</f>
        <v xml:space="preserve">أرصدة دائنة أخرى </v>
      </c>
      <c r="AL6" s="199"/>
      <c r="AM6" s="199" t="str">
        <f>'دليل الحسابات'!C22</f>
        <v xml:space="preserve">أصول ثابتة </v>
      </c>
      <c r="AN6" s="199"/>
      <c r="AO6" s="199" t="str">
        <f>'دليل الحسابات'!C23</f>
        <v xml:space="preserve">أرباح مرحلة </v>
      </c>
      <c r="AP6" s="199"/>
      <c r="AQ6" s="199" t="str">
        <f>'دليل الحسابات'!C24</f>
        <v>ضريبة القيمة المضافة</v>
      </c>
      <c r="AR6" s="199"/>
      <c r="AS6" s="199" t="str">
        <f>'دليل الحسابات'!C25</f>
        <v>التأمينات الآجتماعية</v>
      </c>
      <c r="AT6" s="199"/>
      <c r="AU6" s="199" t="str">
        <f>'دليل الحسابات'!C26</f>
        <v>حساب 3</v>
      </c>
      <c r="AV6" s="199"/>
      <c r="AW6" s="199" t="str">
        <f>'دليل الحسابات'!C27</f>
        <v>حساب 4</v>
      </c>
      <c r="AX6" s="199"/>
      <c r="AY6" s="199" t="str">
        <f>'دليل الحسابات'!C28</f>
        <v>حساب 5</v>
      </c>
      <c r="AZ6" s="200"/>
    </row>
    <row r="7" spans="1:52" ht="19.5" thickBot="1" x14ac:dyDescent="0.3">
      <c r="A7" s="196"/>
      <c r="B7" s="198"/>
      <c r="C7" s="198"/>
      <c r="D7" s="189"/>
      <c r="E7" s="34" t="s">
        <v>29</v>
      </c>
      <c r="F7" s="34" t="s">
        <v>30</v>
      </c>
      <c r="G7" s="34" t="s">
        <v>31</v>
      </c>
      <c r="H7" s="198"/>
      <c r="I7" s="198"/>
      <c r="J7" s="198"/>
      <c r="K7" s="17" t="s">
        <v>32</v>
      </c>
      <c r="L7" s="20" t="s">
        <v>33</v>
      </c>
      <c r="M7" s="17" t="s">
        <v>32</v>
      </c>
      <c r="N7" s="20" t="s">
        <v>33</v>
      </c>
      <c r="O7" s="17" t="s">
        <v>32</v>
      </c>
      <c r="P7" s="20" t="s">
        <v>33</v>
      </c>
      <c r="Q7" s="17" t="s">
        <v>32</v>
      </c>
      <c r="R7" s="20" t="s">
        <v>33</v>
      </c>
      <c r="S7" s="17" t="s">
        <v>32</v>
      </c>
      <c r="T7" s="20" t="s">
        <v>33</v>
      </c>
      <c r="U7" s="17" t="s">
        <v>32</v>
      </c>
      <c r="V7" s="20" t="s">
        <v>33</v>
      </c>
      <c r="W7" s="17" t="s">
        <v>32</v>
      </c>
      <c r="X7" s="20" t="s">
        <v>33</v>
      </c>
      <c r="Y7" s="17" t="s">
        <v>32</v>
      </c>
      <c r="Z7" s="20" t="s">
        <v>33</v>
      </c>
      <c r="AA7" s="17" t="s">
        <v>32</v>
      </c>
      <c r="AB7" s="20" t="s">
        <v>33</v>
      </c>
      <c r="AC7" s="17" t="s">
        <v>32</v>
      </c>
      <c r="AD7" s="20" t="s">
        <v>33</v>
      </c>
      <c r="AE7" s="17" t="s">
        <v>32</v>
      </c>
      <c r="AF7" s="20" t="s">
        <v>33</v>
      </c>
      <c r="AG7" s="17" t="s">
        <v>32</v>
      </c>
      <c r="AH7" s="20" t="s">
        <v>33</v>
      </c>
      <c r="AI7" s="17" t="s">
        <v>32</v>
      </c>
      <c r="AJ7" s="20" t="s">
        <v>33</v>
      </c>
      <c r="AK7" s="17" t="s">
        <v>32</v>
      </c>
      <c r="AL7" s="20" t="s">
        <v>33</v>
      </c>
      <c r="AM7" s="17" t="s">
        <v>32</v>
      </c>
      <c r="AN7" s="20" t="s">
        <v>33</v>
      </c>
      <c r="AO7" s="17" t="s">
        <v>32</v>
      </c>
      <c r="AP7" s="20" t="s">
        <v>33</v>
      </c>
      <c r="AQ7" s="17" t="s">
        <v>32</v>
      </c>
      <c r="AR7" s="20" t="s">
        <v>33</v>
      </c>
      <c r="AS7" s="17" t="s">
        <v>32</v>
      </c>
      <c r="AT7" s="20" t="s">
        <v>33</v>
      </c>
      <c r="AU7" s="17" t="s">
        <v>32</v>
      </c>
      <c r="AV7" s="20" t="s">
        <v>33</v>
      </c>
      <c r="AW7" s="17" t="s">
        <v>32</v>
      </c>
      <c r="AX7" s="20" t="s">
        <v>33</v>
      </c>
      <c r="AY7" s="17" t="s">
        <v>32</v>
      </c>
      <c r="AZ7" s="20" t="s">
        <v>33</v>
      </c>
    </row>
    <row r="8" spans="1:52" ht="15.75" x14ac:dyDescent="0.25">
      <c r="A8" s="10">
        <v>1</v>
      </c>
      <c r="B8" s="91">
        <v>42372</v>
      </c>
      <c r="C8" s="11" t="s">
        <v>128</v>
      </c>
      <c r="D8" s="11">
        <v>6</v>
      </c>
      <c r="E8" s="11">
        <v>1</v>
      </c>
      <c r="F8" s="11"/>
      <c r="G8" s="11"/>
      <c r="H8" s="11" t="b">
        <f ca="1">K8=L8</f>
        <v>1</v>
      </c>
      <c r="I8" s="15" t="str">
        <f ca="1">IF(K8&gt;L8,"المدين أكبر","الدائن أكبر")</f>
        <v>الدائن أكبر</v>
      </c>
      <c r="J8" s="15">
        <f ca="1">IF(K8&gt;L8,K8-L8,L8-K8)</f>
        <v>0</v>
      </c>
      <c r="K8" s="18">
        <f ca="1">SUMIF($K$7:$AZ$7,$K$7,M8:AZ8)</f>
        <v>60000</v>
      </c>
      <c r="L8" s="21">
        <f ca="1">SUMIF($K$7:$AZ$7,$L$7,M8:AZ8)</f>
        <v>60000</v>
      </c>
      <c r="M8" s="18"/>
      <c r="N8" s="21">
        <v>60000</v>
      </c>
      <c r="O8" s="18"/>
      <c r="P8" s="21"/>
      <c r="Q8" s="18"/>
      <c r="R8" s="21"/>
      <c r="S8" s="18"/>
      <c r="T8" s="21"/>
      <c r="U8" s="18"/>
      <c r="V8" s="21"/>
      <c r="W8" s="18"/>
      <c r="X8" s="21"/>
      <c r="Y8" s="18"/>
      <c r="Z8" s="21"/>
      <c r="AA8" s="18"/>
      <c r="AB8" s="21"/>
      <c r="AC8" s="18"/>
      <c r="AD8" s="21"/>
      <c r="AE8" s="18"/>
      <c r="AF8" s="21"/>
      <c r="AG8" s="18">
        <v>60000</v>
      </c>
      <c r="AH8" s="21"/>
      <c r="AI8" s="18"/>
      <c r="AJ8" s="21"/>
      <c r="AK8" s="18"/>
      <c r="AL8" s="21"/>
      <c r="AM8" s="18"/>
      <c r="AN8" s="21"/>
      <c r="AO8" s="18"/>
      <c r="AP8" s="21"/>
      <c r="AQ8" s="18"/>
      <c r="AR8" s="21"/>
      <c r="AS8" s="18"/>
      <c r="AT8" s="21"/>
      <c r="AU8" s="18"/>
      <c r="AV8" s="21"/>
      <c r="AW8" s="18"/>
      <c r="AX8" s="21"/>
      <c r="AY8" s="18"/>
      <c r="AZ8" s="21"/>
    </row>
    <row r="9" spans="1:52" ht="15.75" x14ac:dyDescent="0.25">
      <c r="A9" s="9">
        <v>2</v>
      </c>
      <c r="B9" s="92" t="s">
        <v>129</v>
      </c>
      <c r="C9" s="8" t="s">
        <v>130</v>
      </c>
      <c r="D9" s="8">
        <v>7</v>
      </c>
      <c r="E9" s="8"/>
      <c r="F9" s="8">
        <v>1</v>
      </c>
      <c r="G9" s="8"/>
      <c r="H9" s="11" t="b">
        <f t="shared" ref="H9:H38" ca="1" si="0">K9=L9</f>
        <v>1</v>
      </c>
      <c r="I9" s="15" t="str">
        <f t="shared" ref="I9:I38" ca="1" si="1">IF(K9&gt;L9,"المدين أكبر","الدائن أكبر")</f>
        <v>الدائن أكبر</v>
      </c>
      <c r="J9" s="15">
        <f t="shared" ref="J9:J38" ca="1" si="2">IF(K9&gt;L9,K9-L9,L9-K9)</f>
        <v>0</v>
      </c>
      <c r="K9" s="18">
        <f t="shared" ref="K9:K38" ca="1" si="3">SUMIF($K$7:$AZ$7,$K$7,M9:AZ9)</f>
        <v>90000</v>
      </c>
      <c r="L9" s="21">
        <f t="shared" ref="L9:L38" ca="1" si="4">SUMIF($K$7:$AZ$7,$L$7,M9:AZ9)</f>
        <v>90000</v>
      </c>
      <c r="M9" s="18">
        <v>90000</v>
      </c>
      <c r="N9" s="21"/>
      <c r="O9" s="18"/>
      <c r="P9" s="21"/>
      <c r="Q9" s="18"/>
      <c r="R9" s="21"/>
      <c r="S9" s="18"/>
      <c r="T9" s="21"/>
      <c r="U9" s="18"/>
      <c r="V9" s="21"/>
      <c r="W9" s="18"/>
      <c r="X9" s="21"/>
      <c r="Y9" s="18"/>
      <c r="Z9" s="21"/>
      <c r="AA9" s="18"/>
      <c r="AB9" s="21"/>
      <c r="AC9" s="18"/>
      <c r="AD9" s="21"/>
      <c r="AE9" s="18"/>
      <c r="AF9" s="21">
        <v>90000</v>
      </c>
      <c r="AG9" s="18"/>
      <c r="AH9" s="21"/>
      <c r="AI9" s="18"/>
      <c r="AJ9" s="21"/>
      <c r="AK9" s="18"/>
      <c r="AL9" s="21"/>
      <c r="AM9" s="18"/>
      <c r="AN9" s="21"/>
      <c r="AO9" s="18"/>
      <c r="AP9" s="21"/>
      <c r="AQ9" s="18"/>
      <c r="AR9" s="21"/>
      <c r="AS9" s="18"/>
      <c r="AT9" s="21"/>
      <c r="AU9" s="18"/>
      <c r="AV9" s="21"/>
      <c r="AW9" s="18"/>
      <c r="AX9" s="21"/>
      <c r="AY9" s="18"/>
      <c r="AZ9" s="21"/>
    </row>
    <row r="10" spans="1:52" ht="15.75" x14ac:dyDescent="0.25">
      <c r="A10" s="9">
        <v>3</v>
      </c>
      <c r="B10" s="8"/>
      <c r="C10" s="8"/>
      <c r="D10" s="8"/>
      <c r="E10" s="8"/>
      <c r="F10" s="8"/>
      <c r="G10" s="8"/>
      <c r="H10" s="11" t="b">
        <f t="shared" ca="1" si="0"/>
        <v>1</v>
      </c>
      <c r="I10" s="15" t="str">
        <f t="shared" ca="1" si="1"/>
        <v>الدائن أكبر</v>
      </c>
      <c r="J10" s="15">
        <f t="shared" ca="1" si="2"/>
        <v>0</v>
      </c>
      <c r="K10" s="18">
        <f t="shared" ca="1" si="3"/>
        <v>0</v>
      </c>
      <c r="L10" s="21">
        <f t="shared" ca="1" si="4"/>
        <v>0</v>
      </c>
      <c r="M10" s="18"/>
      <c r="N10" s="21"/>
      <c r="O10" s="18"/>
      <c r="P10" s="21"/>
      <c r="Q10" s="18"/>
      <c r="R10" s="21"/>
      <c r="S10" s="18"/>
      <c r="T10" s="21"/>
      <c r="U10" s="18"/>
      <c r="V10" s="21"/>
      <c r="W10" s="18"/>
      <c r="X10" s="21"/>
      <c r="Y10" s="18"/>
      <c r="Z10" s="21"/>
      <c r="AA10" s="18"/>
      <c r="AB10" s="21"/>
      <c r="AC10" s="18"/>
      <c r="AD10" s="21"/>
      <c r="AE10" s="18"/>
      <c r="AF10" s="21"/>
      <c r="AG10" s="18"/>
      <c r="AH10" s="21"/>
      <c r="AI10" s="18"/>
      <c r="AJ10" s="21"/>
      <c r="AK10" s="18"/>
      <c r="AL10" s="21"/>
      <c r="AM10" s="18"/>
      <c r="AN10" s="21"/>
      <c r="AO10" s="18"/>
      <c r="AP10" s="21"/>
      <c r="AQ10" s="18"/>
      <c r="AR10" s="21"/>
      <c r="AS10" s="18"/>
      <c r="AT10" s="21"/>
      <c r="AU10" s="18"/>
      <c r="AV10" s="21"/>
      <c r="AW10" s="18"/>
      <c r="AX10" s="21"/>
      <c r="AY10" s="18"/>
      <c r="AZ10" s="21"/>
    </row>
    <row r="11" spans="1:52" ht="15.75" x14ac:dyDescent="0.25">
      <c r="A11" s="9">
        <v>4</v>
      </c>
      <c r="B11" s="8"/>
      <c r="C11" s="8"/>
      <c r="D11" s="8"/>
      <c r="E11" s="8"/>
      <c r="F11" s="8"/>
      <c r="G11" s="8"/>
      <c r="H11" s="11" t="b">
        <f t="shared" ca="1" si="0"/>
        <v>1</v>
      </c>
      <c r="I11" s="15" t="str">
        <f t="shared" ca="1" si="1"/>
        <v>الدائن أكبر</v>
      </c>
      <c r="J11" s="15">
        <f t="shared" ca="1" si="2"/>
        <v>0</v>
      </c>
      <c r="K11" s="18">
        <f t="shared" ca="1" si="3"/>
        <v>0</v>
      </c>
      <c r="L11" s="21">
        <f t="shared" ca="1" si="4"/>
        <v>0</v>
      </c>
      <c r="M11" s="18"/>
      <c r="N11" s="21"/>
      <c r="O11" s="18"/>
      <c r="P11" s="21"/>
      <c r="Q11" s="18"/>
      <c r="R11" s="21"/>
      <c r="S11" s="18"/>
      <c r="T11" s="21"/>
      <c r="U11" s="18"/>
      <c r="V11" s="21"/>
      <c r="W11" s="18"/>
      <c r="X11" s="21"/>
      <c r="Y11" s="18"/>
      <c r="Z11" s="21"/>
      <c r="AA11" s="18"/>
      <c r="AB11" s="21"/>
      <c r="AC11" s="18"/>
      <c r="AD11" s="21"/>
      <c r="AE11" s="18"/>
      <c r="AF11" s="21"/>
      <c r="AG11" s="18"/>
      <c r="AH11" s="21"/>
      <c r="AI11" s="18"/>
      <c r="AJ11" s="21"/>
      <c r="AK11" s="18"/>
      <c r="AL11" s="21"/>
      <c r="AM11" s="18"/>
      <c r="AN11" s="21"/>
      <c r="AO11" s="18"/>
      <c r="AP11" s="21"/>
      <c r="AQ11" s="18"/>
      <c r="AR11" s="21"/>
      <c r="AS11" s="18"/>
      <c r="AT11" s="21"/>
      <c r="AU11" s="18"/>
      <c r="AV11" s="21"/>
      <c r="AW11" s="18"/>
      <c r="AX11" s="21"/>
      <c r="AY11" s="18"/>
      <c r="AZ11" s="21"/>
    </row>
    <row r="12" spans="1:52" ht="15.75" x14ac:dyDescent="0.25">
      <c r="A12" s="9">
        <v>5</v>
      </c>
      <c r="B12" s="8"/>
      <c r="C12" s="8"/>
      <c r="D12" s="8"/>
      <c r="E12" s="8"/>
      <c r="F12" s="8"/>
      <c r="G12" s="8"/>
      <c r="H12" s="11" t="b">
        <f t="shared" ca="1" si="0"/>
        <v>1</v>
      </c>
      <c r="I12" s="15" t="str">
        <f t="shared" ca="1" si="1"/>
        <v>الدائن أكبر</v>
      </c>
      <c r="J12" s="15">
        <f t="shared" ca="1" si="2"/>
        <v>0</v>
      </c>
      <c r="K12" s="18">
        <f t="shared" ca="1" si="3"/>
        <v>0</v>
      </c>
      <c r="L12" s="21">
        <f t="shared" ca="1" si="4"/>
        <v>0</v>
      </c>
      <c r="M12" s="18"/>
      <c r="N12" s="21"/>
      <c r="O12" s="18"/>
      <c r="P12" s="21"/>
      <c r="Q12" s="18"/>
      <c r="R12" s="21"/>
      <c r="S12" s="18"/>
      <c r="T12" s="21"/>
      <c r="U12" s="18"/>
      <c r="V12" s="21"/>
      <c r="W12" s="18"/>
      <c r="X12" s="21"/>
      <c r="Y12" s="18"/>
      <c r="Z12" s="21"/>
      <c r="AA12" s="18"/>
      <c r="AB12" s="21"/>
      <c r="AC12" s="18"/>
      <c r="AD12" s="21"/>
      <c r="AE12" s="18"/>
      <c r="AF12" s="21"/>
      <c r="AG12" s="18"/>
      <c r="AH12" s="21"/>
      <c r="AI12" s="18"/>
      <c r="AJ12" s="21"/>
      <c r="AK12" s="18"/>
      <c r="AL12" s="21"/>
      <c r="AM12" s="18"/>
      <c r="AN12" s="21"/>
      <c r="AO12" s="18"/>
      <c r="AP12" s="21"/>
      <c r="AQ12" s="18"/>
      <c r="AR12" s="21"/>
      <c r="AS12" s="18"/>
      <c r="AT12" s="21"/>
      <c r="AU12" s="18"/>
      <c r="AV12" s="21"/>
      <c r="AW12" s="18"/>
      <c r="AX12" s="21"/>
      <c r="AY12" s="18"/>
      <c r="AZ12" s="21"/>
    </row>
    <row r="13" spans="1:52" ht="15.75" x14ac:dyDescent="0.25">
      <c r="A13" s="9">
        <v>6</v>
      </c>
      <c r="B13" s="8"/>
      <c r="C13" s="8"/>
      <c r="D13" s="8"/>
      <c r="E13" s="8"/>
      <c r="F13" s="8"/>
      <c r="G13" s="8"/>
      <c r="H13" s="11" t="b">
        <f t="shared" ca="1" si="0"/>
        <v>1</v>
      </c>
      <c r="I13" s="15" t="str">
        <f t="shared" ca="1" si="1"/>
        <v>الدائن أكبر</v>
      </c>
      <c r="J13" s="15">
        <f t="shared" ca="1" si="2"/>
        <v>0</v>
      </c>
      <c r="K13" s="18">
        <f t="shared" ca="1" si="3"/>
        <v>0</v>
      </c>
      <c r="L13" s="21">
        <f t="shared" ca="1" si="4"/>
        <v>0</v>
      </c>
      <c r="M13" s="18"/>
      <c r="N13" s="21"/>
      <c r="O13" s="18"/>
      <c r="P13" s="21"/>
      <c r="Q13" s="18"/>
      <c r="R13" s="21"/>
      <c r="S13" s="18"/>
      <c r="T13" s="21"/>
      <c r="U13" s="18"/>
      <c r="V13" s="21"/>
      <c r="W13" s="18"/>
      <c r="X13" s="21"/>
      <c r="Y13" s="18"/>
      <c r="Z13" s="21"/>
      <c r="AA13" s="18"/>
      <c r="AB13" s="21"/>
      <c r="AC13" s="18"/>
      <c r="AD13" s="21"/>
      <c r="AE13" s="18"/>
      <c r="AF13" s="21"/>
      <c r="AG13" s="18"/>
      <c r="AH13" s="21"/>
      <c r="AI13" s="18"/>
      <c r="AJ13" s="21"/>
      <c r="AK13" s="18"/>
      <c r="AL13" s="21"/>
      <c r="AM13" s="18"/>
      <c r="AN13" s="21"/>
      <c r="AO13" s="18"/>
      <c r="AP13" s="21"/>
      <c r="AQ13" s="18"/>
      <c r="AR13" s="21"/>
      <c r="AS13" s="18"/>
      <c r="AT13" s="21"/>
      <c r="AU13" s="18"/>
      <c r="AV13" s="21"/>
      <c r="AW13" s="18"/>
      <c r="AX13" s="21"/>
      <c r="AY13" s="18"/>
      <c r="AZ13" s="21"/>
    </row>
    <row r="14" spans="1:52" ht="15.75" x14ac:dyDescent="0.25">
      <c r="A14" s="9">
        <v>7</v>
      </c>
      <c r="B14" s="8"/>
      <c r="C14" s="8"/>
      <c r="D14" s="8"/>
      <c r="E14" s="8"/>
      <c r="F14" s="8"/>
      <c r="G14" s="8"/>
      <c r="H14" s="11" t="b">
        <f t="shared" ca="1" si="0"/>
        <v>1</v>
      </c>
      <c r="I14" s="15" t="str">
        <f t="shared" ca="1" si="1"/>
        <v>الدائن أكبر</v>
      </c>
      <c r="J14" s="15">
        <f t="shared" ca="1" si="2"/>
        <v>0</v>
      </c>
      <c r="K14" s="18">
        <f t="shared" ca="1" si="3"/>
        <v>0</v>
      </c>
      <c r="L14" s="21">
        <f t="shared" ca="1" si="4"/>
        <v>0</v>
      </c>
      <c r="M14" s="18"/>
      <c r="N14" s="21"/>
      <c r="O14" s="18"/>
      <c r="P14" s="21"/>
      <c r="Q14" s="18"/>
      <c r="R14" s="21"/>
      <c r="S14" s="18"/>
      <c r="T14" s="21"/>
      <c r="U14" s="18"/>
      <c r="V14" s="21"/>
      <c r="W14" s="18"/>
      <c r="X14" s="21"/>
      <c r="Y14" s="18"/>
      <c r="Z14" s="21"/>
      <c r="AA14" s="18"/>
      <c r="AB14" s="21"/>
      <c r="AC14" s="18"/>
      <c r="AD14" s="21"/>
      <c r="AE14" s="18"/>
      <c r="AF14" s="21"/>
      <c r="AG14" s="18"/>
      <c r="AH14" s="21"/>
      <c r="AI14" s="18"/>
      <c r="AJ14" s="21"/>
      <c r="AK14" s="18"/>
      <c r="AL14" s="21"/>
      <c r="AM14" s="18"/>
      <c r="AN14" s="21"/>
      <c r="AO14" s="18"/>
      <c r="AP14" s="21"/>
      <c r="AQ14" s="18"/>
      <c r="AR14" s="21"/>
      <c r="AS14" s="18"/>
      <c r="AT14" s="21"/>
      <c r="AU14" s="18"/>
      <c r="AV14" s="21"/>
      <c r="AW14" s="18"/>
      <c r="AX14" s="21"/>
      <c r="AY14" s="18"/>
      <c r="AZ14" s="21"/>
    </row>
    <row r="15" spans="1:52" ht="15.75" x14ac:dyDescent="0.25">
      <c r="A15" s="9">
        <v>8</v>
      </c>
      <c r="B15" s="8"/>
      <c r="C15" s="8"/>
      <c r="D15" s="8"/>
      <c r="E15" s="8"/>
      <c r="F15" s="8"/>
      <c r="G15" s="8"/>
      <c r="H15" s="11" t="b">
        <f t="shared" ca="1" si="0"/>
        <v>1</v>
      </c>
      <c r="I15" s="15" t="str">
        <f t="shared" ca="1" si="1"/>
        <v>الدائن أكبر</v>
      </c>
      <c r="J15" s="15">
        <f t="shared" ca="1" si="2"/>
        <v>0</v>
      </c>
      <c r="K15" s="18">
        <f t="shared" ca="1" si="3"/>
        <v>0</v>
      </c>
      <c r="L15" s="21">
        <f t="shared" ca="1" si="4"/>
        <v>0</v>
      </c>
      <c r="M15" s="18"/>
      <c r="N15" s="21"/>
      <c r="O15" s="18"/>
      <c r="P15" s="21"/>
      <c r="Q15" s="18"/>
      <c r="R15" s="21"/>
      <c r="S15" s="18"/>
      <c r="T15" s="21"/>
      <c r="U15" s="18"/>
      <c r="V15" s="21"/>
      <c r="W15" s="18"/>
      <c r="X15" s="21"/>
      <c r="Y15" s="18"/>
      <c r="Z15" s="21"/>
      <c r="AA15" s="18"/>
      <c r="AB15" s="21"/>
      <c r="AC15" s="18"/>
      <c r="AD15" s="21"/>
      <c r="AE15" s="18"/>
      <c r="AF15" s="21"/>
      <c r="AG15" s="18"/>
      <c r="AH15" s="21"/>
      <c r="AI15" s="18"/>
      <c r="AJ15" s="21"/>
      <c r="AK15" s="18"/>
      <c r="AL15" s="21"/>
      <c r="AM15" s="18"/>
      <c r="AN15" s="21"/>
      <c r="AO15" s="18"/>
      <c r="AP15" s="21"/>
      <c r="AQ15" s="18"/>
      <c r="AR15" s="21"/>
      <c r="AS15" s="18"/>
      <c r="AT15" s="21"/>
      <c r="AU15" s="18"/>
      <c r="AV15" s="21"/>
      <c r="AW15" s="18"/>
      <c r="AX15" s="21"/>
      <c r="AY15" s="18"/>
      <c r="AZ15" s="21"/>
    </row>
    <row r="16" spans="1:52" ht="15.75" x14ac:dyDescent="0.25">
      <c r="A16" s="9">
        <v>9</v>
      </c>
      <c r="B16" s="8"/>
      <c r="C16" s="8"/>
      <c r="D16" s="8"/>
      <c r="E16" s="8"/>
      <c r="F16" s="8"/>
      <c r="G16" s="8"/>
      <c r="H16" s="11" t="b">
        <f t="shared" ca="1" si="0"/>
        <v>1</v>
      </c>
      <c r="I16" s="15" t="str">
        <f t="shared" ca="1" si="1"/>
        <v>الدائن أكبر</v>
      </c>
      <c r="J16" s="15">
        <f t="shared" ca="1" si="2"/>
        <v>0</v>
      </c>
      <c r="K16" s="18">
        <f t="shared" ca="1" si="3"/>
        <v>0</v>
      </c>
      <c r="L16" s="21">
        <f t="shared" ca="1" si="4"/>
        <v>0</v>
      </c>
      <c r="M16" s="18"/>
      <c r="N16" s="21"/>
      <c r="O16" s="18"/>
      <c r="P16" s="21"/>
      <c r="Q16" s="18"/>
      <c r="R16" s="21"/>
      <c r="S16" s="18"/>
      <c r="T16" s="21"/>
      <c r="U16" s="18"/>
      <c r="V16" s="21"/>
      <c r="W16" s="18"/>
      <c r="X16" s="21"/>
      <c r="Y16" s="18"/>
      <c r="Z16" s="21"/>
      <c r="AA16" s="18"/>
      <c r="AB16" s="21"/>
      <c r="AC16" s="18"/>
      <c r="AD16" s="21"/>
      <c r="AE16" s="18"/>
      <c r="AF16" s="21"/>
      <c r="AG16" s="18"/>
      <c r="AH16" s="21"/>
      <c r="AI16" s="18"/>
      <c r="AJ16" s="21"/>
      <c r="AK16" s="18"/>
      <c r="AL16" s="21"/>
      <c r="AM16" s="18"/>
      <c r="AN16" s="21"/>
      <c r="AO16" s="18"/>
      <c r="AP16" s="21"/>
      <c r="AQ16" s="18"/>
      <c r="AR16" s="21"/>
      <c r="AS16" s="18"/>
      <c r="AT16" s="21"/>
      <c r="AU16" s="18"/>
      <c r="AV16" s="21"/>
      <c r="AW16" s="18"/>
      <c r="AX16" s="21"/>
      <c r="AY16" s="18"/>
      <c r="AZ16" s="21"/>
    </row>
    <row r="17" spans="1:52" ht="15.75" x14ac:dyDescent="0.25">
      <c r="A17" s="9">
        <v>10</v>
      </c>
      <c r="B17" s="8"/>
      <c r="C17" s="8"/>
      <c r="D17" s="8"/>
      <c r="E17" s="8"/>
      <c r="F17" s="8"/>
      <c r="G17" s="8"/>
      <c r="H17" s="11" t="b">
        <f t="shared" ca="1" si="0"/>
        <v>1</v>
      </c>
      <c r="I17" s="15" t="str">
        <f t="shared" ca="1" si="1"/>
        <v>الدائن أكبر</v>
      </c>
      <c r="J17" s="15">
        <f t="shared" ca="1" si="2"/>
        <v>0</v>
      </c>
      <c r="K17" s="18">
        <f t="shared" ca="1" si="3"/>
        <v>0</v>
      </c>
      <c r="L17" s="21">
        <f ca="1">SUMIF($K$7:$AZ$7,$L$7,M17:AZ17)</f>
        <v>0</v>
      </c>
      <c r="M17" s="18"/>
      <c r="N17" s="21"/>
      <c r="O17" s="18"/>
      <c r="P17" s="21"/>
      <c r="Q17" s="18"/>
      <c r="R17" s="21"/>
      <c r="S17" s="18"/>
      <c r="T17" s="21"/>
      <c r="U17" s="18"/>
      <c r="V17" s="21"/>
      <c r="W17" s="18"/>
      <c r="X17" s="21"/>
      <c r="Y17" s="18"/>
      <c r="Z17" s="21"/>
      <c r="AA17" s="18"/>
      <c r="AB17" s="21"/>
      <c r="AC17" s="18"/>
      <c r="AD17" s="21"/>
      <c r="AE17" s="18"/>
      <c r="AF17" s="21"/>
      <c r="AG17" s="18"/>
      <c r="AH17" s="21"/>
      <c r="AI17" s="18"/>
      <c r="AJ17" s="21"/>
      <c r="AK17" s="18"/>
      <c r="AL17" s="21"/>
      <c r="AM17" s="18"/>
      <c r="AN17" s="21"/>
      <c r="AO17" s="18"/>
      <c r="AP17" s="21"/>
      <c r="AQ17" s="18"/>
      <c r="AR17" s="21"/>
      <c r="AS17" s="18"/>
      <c r="AT17" s="21"/>
      <c r="AU17" s="18"/>
      <c r="AV17" s="21"/>
      <c r="AW17" s="18"/>
      <c r="AX17" s="21"/>
      <c r="AY17" s="18"/>
      <c r="AZ17" s="21"/>
    </row>
    <row r="18" spans="1:52" ht="15.75" x14ac:dyDescent="0.25">
      <c r="A18" s="9">
        <v>11</v>
      </c>
      <c r="B18" s="8"/>
      <c r="C18" s="8"/>
      <c r="D18" s="8"/>
      <c r="E18" s="8"/>
      <c r="F18" s="8"/>
      <c r="G18" s="8"/>
      <c r="H18" s="11" t="b">
        <f t="shared" ca="1" si="0"/>
        <v>1</v>
      </c>
      <c r="I18" s="15" t="str">
        <f t="shared" ca="1" si="1"/>
        <v>الدائن أكبر</v>
      </c>
      <c r="J18" s="15">
        <f t="shared" ca="1" si="2"/>
        <v>0</v>
      </c>
      <c r="K18" s="18">
        <f t="shared" ca="1" si="3"/>
        <v>0</v>
      </c>
      <c r="L18" s="21">
        <f t="shared" ca="1" si="4"/>
        <v>0</v>
      </c>
      <c r="M18" s="18"/>
      <c r="N18" s="21"/>
      <c r="O18" s="18"/>
      <c r="P18" s="21"/>
      <c r="Q18" s="18"/>
      <c r="R18" s="21"/>
      <c r="S18" s="18"/>
      <c r="T18" s="21"/>
      <c r="U18" s="18"/>
      <c r="V18" s="21"/>
      <c r="W18" s="18"/>
      <c r="X18" s="21"/>
      <c r="Y18" s="18"/>
      <c r="Z18" s="21"/>
      <c r="AA18" s="18"/>
      <c r="AB18" s="21"/>
      <c r="AC18" s="18"/>
      <c r="AD18" s="21"/>
      <c r="AE18" s="18"/>
      <c r="AF18" s="21"/>
      <c r="AG18" s="18"/>
      <c r="AH18" s="21"/>
      <c r="AI18" s="18"/>
      <c r="AJ18" s="21"/>
      <c r="AK18" s="18"/>
      <c r="AL18" s="21"/>
      <c r="AM18" s="18"/>
      <c r="AN18" s="21"/>
      <c r="AO18" s="18"/>
      <c r="AP18" s="21"/>
      <c r="AQ18" s="18"/>
      <c r="AR18" s="21"/>
      <c r="AS18" s="18"/>
      <c r="AT18" s="21"/>
      <c r="AU18" s="18"/>
      <c r="AV18" s="21"/>
      <c r="AW18" s="18"/>
      <c r="AX18" s="21"/>
      <c r="AY18" s="18"/>
      <c r="AZ18" s="21"/>
    </row>
    <row r="19" spans="1:52" ht="15.75" x14ac:dyDescent="0.25">
      <c r="A19" s="9">
        <v>12</v>
      </c>
      <c r="B19" s="8"/>
      <c r="C19" s="8"/>
      <c r="D19" s="8"/>
      <c r="E19" s="8"/>
      <c r="F19" s="8"/>
      <c r="G19" s="8"/>
      <c r="H19" s="11" t="b">
        <f t="shared" ca="1" si="0"/>
        <v>1</v>
      </c>
      <c r="I19" s="15" t="str">
        <f t="shared" ca="1" si="1"/>
        <v>الدائن أكبر</v>
      </c>
      <c r="J19" s="15">
        <f t="shared" ca="1" si="2"/>
        <v>0</v>
      </c>
      <c r="K19" s="18">
        <f t="shared" ca="1" si="3"/>
        <v>0</v>
      </c>
      <c r="L19" s="21">
        <f t="shared" ca="1" si="4"/>
        <v>0</v>
      </c>
      <c r="M19" s="18"/>
      <c r="N19" s="21"/>
      <c r="O19" s="18"/>
      <c r="P19" s="21"/>
      <c r="Q19" s="18"/>
      <c r="R19" s="21"/>
      <c r="S19" s="18"/>
      <c r="T19" s="21"/>
      <c r="U19" s="18"/>
      <c r="V19" s="21"/>
      <c r="W19" s="18"/>
      <c r="X19" s="21"/>
      <c r="Y19" s="18"/>
      <c r="Z19" s="21"/>
      <c r="AA19" s="18"/>
      <c r="AB19" s="21"/>
      <c r="AC19" s="18"/>
      <c r="AD19" s="21"/>
      <c r="AE19" s="18"/>
      <c r="AF19" s="21"/>
      <c r="AG19" s="18"/>
      <c r="AH19" s="21"/>
      <c r="AI19" s="18"/>
      <c r="AJ19" s="21"/>
      <c r="AK19" s="18"/>
      <c r="AL19" s="21"/>
      <c r="AM19" s="18"/>
      <c r="AN19" s="21"/>
      <c r="AO19" s="18"/>
      <c r="AP19" s="21"/>
      <c r="AQ19" s="18"/>
      <c r="AR19" s="21"/>
      <c r="AS19" s="18"/>
      <c r="AT19" s="21"/>
      <c r="AU19" s="18"/>
      <c r="AV19" s="21"/>
      <c r="AW19" s="18"/>
      <c r="AX19" s="21"/>
      <c r="AY19" s="18"/>
      <c r="AZ19" s="21"/>
    </row>
    <row r="20" spans="1:52" ht="15.75" x14ac:dyDescent="0.25">
      <c r="A20" s="9">
        <v>13</v>
      </c>
      <c r="B20" s="8"/>
      <c r="C20" s="8"/>
      <c r="D20" s="8"/>
      <c r="E20" s="8"/>
      <c r="F20" s="8"/>
      <c r="G20" s="8"/>
      <c r="H20" s="11" t="b">
        <f t="shared" ca="1" si="0"/>
        <v>1</v>
      </c>
      <c r="I20" s="15" t="str">
        <f t="shared" ca="1" si="1"/>
        <v>الدائن أكبر</v>
      </c>
      <c r="J20" s="15">
        <f t="shared" ca="1" si="2"/>
        <v>0</v>
      </c>
      <c r="K20" s="18">
        <f t="shared" ca="1" si="3"/>
        <v>0</v>
      </c>
      <c r="L20" s="21">
        <f t="shared" ca="1" si="4"/>
        <v>0</v>
      </c>
      <c r="M20" s="18"/>
      <c r="N20" s="21"/>
      <c r="O20" s="18"/>
      <c r="P20" s="21"/>
      <c r="Q20" s="18"/>
      <c r="R20" s="21"/>
      <c r="S20" s="18"/>
      <c r="T20" s="21"/>
      <c r="U20" s="18"/>
      <c r="V20" s="21"/>
      <c r="W20" s="18"/>
      <c r="X20" s="21"/>
      <c r="Y20" s="18"/>
      <c r="Z20" s="21"/>
      <c r="AA20" s="18"/>
      <c r="AB20" s="21"/>
      <c r="AC20" s="18"/>
      <c r="AD20" s="21"/>
      <c r="AE20" s="18"/>
      <c r="AF20" s="21"/>
      <c r="AG20" s="18"/>
      <c r="AH20" s="21"/>
      <c r="AI20" s="18"/>
      <c r="AJ20" s="21"/>
      <c r="AK20" s="18"/>
      <c r="AL20" s="21"/>
      <c r="AM20" s="18"/>
      <c r="AN20" s="21"/>
      <c r="AO20" s="18"/>
      <c r="AP20" s="21"/>
      <c r="AQ20" s="18"/>
      <c r="AR20" s="21"/>
      <c r="AS20" s="18"/>
      <c r="AT20" s="21"/>
      <c r="AU20" s="18"/>
      <c r="AV20" s="21"/>
      <c r="AW20" s="18"/>
      <c r="AX20" s="21"/>
      <c r="AY20" s="18"/>
      <c r="AZ20" s="21"/>
    </row>
    <row r="21" spans="1:52" ht="15.75" x14ac:dyDescent="0.25">
      <c r="A21" s="9">
        <v>14</v>
      </c>
      <c r="B21" s="8"/>
      <c r="C21" s="8"/>
      <c r="D21" s="8"/>
      <c r="E21" s="8"/>
      <c r="F21" s="8"/>
      <c r="G21" s="8"/>
      <c r="H21" s="11" t="b">
        <f t="shared" ca="1" si="0"/>
        <v>1</v>
      </c>
      <c r="I21" s="15" t="str">
        <f t="shared" ca="1" si="1"/>
        <v>الدائن أكبر</v>
      </c>
      <c r="J21" s="15">
        <f t="shared" ca="1" si="2"/>
        <v>0</v>
      </c>
      <c r="K21" s="18">
        <f t="shared" ca="1" si="3"/>
        <v>0</v>
      </c>
      <c r="L21" s="21">
        <f t="shared" ca="1" si="4"/>
        <v>0</v>
      </c>
      <c r="M21" s="18"/>
      <c r="N21" s="21"/>
      <c r="O21" s="18"/>
      <c r="P21" s="21"/>
      <c r="Q21" s="18"/>
      <c r="R21" s="21"/>
      <c r="S21" s="18"/>
      <c r="T21" s="21"/>
      <c r="U21" s="18"/>
      <c r="V21" s="21"/>
      <c r="W21" s="18"/>
      <c r="X21" s="21"/>
      <c r="Y21" s="18"/>
      <c r="Z21" s="21"/>
      <c r="AA21" s="18"/>
      <c r="AB21" s="21"/>
      <c r="AC21" s="18"/>
      <c r="AD21" s="21"/>
      <c r="AE21" s="18"/>
      <c r="AF21" s="21"/>
      <c r="AG21" s="18"/>
      <c r="AH21" s="21"/>
      <c r="AI21" s="18"/>
      <c r="AJ21" s="21"/>
      <c r="AK21" s="18"/>
      <c r="AL21" s="21"/>
      <c r="AM21" s="18"/>
      <c r="AN21" s="21"/>
      <c r="AO21" s="18"/>
      <c r="AP21" s="21"/>
      <c r="AQ21" s="18"/>
      <c r="AR21" s="21"/>
      <c r="AS21" s="18"/>
      <c r="AT21" s="21"/>
      <c r="AU21" s="18"/>
      <c r="AV21" s="21"/>
      <c r="AW21" s="18"/>
      <c r="AX21" s="21"/>
      <c r="AY21" s="18"/>
      <c r="AZ21" s="21"/>
    </row>
    <row r="22" spans="1:52" ht="15.75" x14ac:dyDescent="0.25">
      <c r="A22" s="9">
        <v>15</v>
      </c>
      <c r="B22" s="8"/>
      <c r="C22" s="8"/>
      <c r="D22" s="8"/>
      <c r="E22" s="8"/>
      <c r="F22" s="8"/>
      <c r="G22" s="8"/>
      <c r="H22" s="11" t="b">
        <f t="shared" ca="1" si="0"/>
        <v>1</v>
      </c>
      <c r="I22" s="15" t="str">
        <f t="shared" ca="1" si="1"/>
        <v>الدائن أكبر</v>
      </c>
      <c r="J22" s="15">
        <f t="shared" ca="1" si="2"/>
        <v>0</v>
      </c>
      <c r="K22" s="18">
        <f t="shared" ca="1" si="3"/>
        <v>0</v>
      </c>
      <c r="L22" s="21">
        <f t="shared" ca="1" si="4"/>
        <v>0</v>
      </c>
      <c r="M22" s="18"/>
      <c r="N22" s="21"/>
      <c r="O22" s="18"/>
      <c r="P22" s="21"/>
      <c r="Q22" s="18"/>
      <c r="R22" s="21"/>
      <c r="S22" s="18"/>
      <c r="T22" s="21"/>
      <c r="U22" s="18"/>
      <c r="V22" s="21"/>
      <c r="W22" s="18"/>
      <c r="X22" s="21"/>
      <c r="Y22" s="18"/>
      <c r="Z22" s="21"/>
      <c r="AA22" s="18"/>
      <c r="AB22" s="21"/>
      <c r="AC22" s="18"/>
      <c r="AD22" s="21"/>
      <c r="AE22" s="18"/>
      <c r="AF22" s="21"/>
      <c r="AG22" s="18"/>
      <c r="AH22" s="21"/>
      <c r="AI22" s="18"/>
      <c r="AJ22" s="21"/>
      <c r="AK22" s="18"/>
      <c r="AL22" s="21"/>
      <c r="AM22" s="18"/>
      <c r="AN22" s="21"/>
      <c r="AO22" s="18"/>
      <c r="AP22" s="21"/>
      <c r="AQ22" s="18"/>
      <c r="AR22" s="21"/>
      <c r="AS22" s="18"/>
      <c r="AT22" s="21"/>
      <c r="AU22" s="18"/>
      <c r="AV22" s="21"/>
      <c r="AW22" s="18"/>
      <c r="AX22" s="21"/>
      <c r="AY22" s="18"/>
      <c r="AZ22" s="21"/>
    </row>
    <row r="23" spans="1:52" ht="15.75" x14ac:dyDescent="0.25">
      <c r="A23" s="9">
        <v>16</v>
      </c>
      <c r="B23" s="8"/>
      <c r="C23" s="8"/>
      <c r="D23" s="8"/>
      <c r="E23" s="8"/>
      <c r="F23" s="8"/>
      <c r="G23" s="8"/>
      <c r="H23" s="11" t="b">
        <f t="shared" ca="1" si="0"/>
        <v>1</v>
      </c>
      <c r="I23" s="15" t="str">
        <f t="shared" ca="1" si="1"/>
        <v>الدائن أكبر</v>
      </c>
      <c r="J23" s="15">
        <f t="shared" ca="1" si="2"/>
        <v>0</v>
      </c>
      <c r="K23" s="18">
        <f t="shared" ca="1" si="3"/>
        <v>0</v>
      </c>
      <c r="L23" s="21">
        <f t="shared" ca="1" si="4"/>
        <v>0</v>
      </c>
      <c r="M23" s="18"/>
      <c r="N23" s="21"/>
      <c r="O23" s="18"/>
      <c r="P23" s="21"/>
      <c r="Q23" s="18"/>
      <c r="R23" s="21"/>
      <c r="S23" s="18"/>
      <c r="T23" s="21"/>
      <c r="U23" s="18"/>
      <c r="V23" s="21"/>
      <c r="W23" s="18"/>
      <c r="X23" s="21"/>
      <c r="Y23" s="18"/>
      <c r="Z23" s="21"/>
      <c r="AA23" s="18"/>
      <c r="AB23" s="21"/>
      <c r="AC23" s="18"/>
      <c r="AD23" s="21"/>
      <c r="AE23" s="18"/>
      <c r="AF23" s="21"/>
      <c r="AG23" s="18"/>
      <c r="AH23" s="21"/>
      <c r="AI23" s="18"/>
      <c r="AJ23" s="21"/>
      <c r="AK23" s="18"/>
      <c r="AL23" s="21"/>
      <c r="AM23" s="18"/>
      <c r="AN23" s="21"/>
      <c r="AO23" s="18"/>
      <c r="AP23" s="21"/>
      <c r="AQ23" s="18"/>
      <c r="AR23" s="21"/>
      <c r="AS23" s="18"/>
      <c r="AT23" s="21"/>
      <c r="AU23" s="18"/>
      <c r="AV23" s="21"/>
      <c r="AW23" s="18"/>
      <c r="AX23" s="21"/>
      <c r="AY23" s="18"/>
      <c r="AZ23" s="21"/>
    </row>
    <row r="24" spans="1:52" ht="15.75" x14ac:dyDescent="0.25">
      <c r="A24" s="9">
        <v>17</v>
      </c>
      <c r="B24" s="8"/>
      <c r="C24" s="8"/>
      <c r="D24" s="8"/>
      <c r="E24" s="8"/>
      <c r="F24" s="8"/>
      <c r="G24" s="8"/>
      <c r="H24" s="11" t="b">
        <f t="shared" ca="1" si="0"/>
        <v>1</v>
      </c>
      <c r="I24" s="15" t="str">
        <f t="shared" ca="1" si="1"/>
        <v>الدائن أكبر</v>
      </c>
      <c r="J24" s="15">
        <f t="shared" ca="1" si="2"/>
        <v>0</v>
      </c>
      <c r="K24" s="18">
        <f t="shared" ca="1" si="3"/>
        <v>0</v>
      </c>
      <c r="L24" s="21">
        <f t="shared" ca="1" si="4"/>
        <v>0</v>
      </c>
      <c r="M24" s="18"/>
      <c r="N24" s="21"/>
      <c r="O24" s="18"/>
      <c r="P24" s="21"/>
      <c r="Q24" s="18"/>
      <c r="R24" s="21"/>
      <c r="S24" s="18"/>
      <c r="T24" s="21"/>
      <c r="U24" s="18"/>
      <c r="V24" s="21"/>
      <c r="W24" s="18"/>
      <c r="X24" s="21"/>
      <c r="Y24" s="18"/>
      <c r="Z24" s="21"/>
      <c r="AA24" s="18"/>
      <c r="AB24" s="21"/>
      <c r="AC24" s="18"/>
      <c r="AD24" s="21"/>
      <c r="AE24" s="18"/>
      <c r="AF24" s="21"/>
      <c r="AG24" s="18"/>
      <c r="AH24" s="21"/>
      <c r="AI24" s="18"/>
      <c r="AJ24" s="21"/>
      <c r="AK24" s="18"/>
      <c r="AL24" s="21"/>
      <c r="AM24" s="18"/>
      <c r="AN24" s="21"/>
      <c r="AO24" s="18"/>
      <c r="AP24" s="21"/>
      <c r="AQ24" s="18"/>
      <c r="AR24" s="21"/>
      <c r="AS24" s="18"/>
      <c r="AT24" s="21"/>
      <c r="AU24" s="18"/>
      <c r="AV24" s="21"/>
      <c r="AW24" s="18"/>
      <c r="AX24" s="21"/>
      <c r="AY24" s="18"/>
      <c r="AZ24" s="21"/>
    </row>
    <row r="25" spans="1:52" ht="15.75" x14ac:dyDescent="0.25">
      <c r="A25" s="9">
        <v>18</v>
      </c>
      <c r="B25" s="8"/>
      <c r="C25" s="8"/>
      <c r="D25" s="8"/>
      <c r="E25" s="8"/>
      <c r="F25" s="8"/>
      <c r="G25" s="8"/>
      <c r="H25" s="11" t="b">
        <f t="shared" ca="1" si="0"/>
        <v>1</v>
      </c>
      <c r="I25" s="15" t="str">
        <f t="shared" ca="1" si="1"/>
        <v>الدائن أكبر</v>
      </c>
      <c r="J25" s="15">
        <f t="shared" ca="1" si="2"/>
        <v>0</v>
      </c>
      <c r="K25" s="18">
        <f t="shared" ca="1" si="3"/>
        <v>0</v>
      </c>
      <c r="L25" s="21">
        <f t="shared" ca="1" si="4"/>
        <v>0</v>
      </c>
      <c r="M25" s="18"/>
      <c r="N25" s="21"/>
      <c r="O25" s="18"/>
      <c r="P25" s="21"/>
      <c r="Q25" s="18"/>
      <c r="R25" s="21"/>
      <c r="S25" s="18"/>
      <c r="T25" s="21"/>
      <c r="U25" s="18"/>
      <c r="V25" s="21"/>
      <c r="W25" s="18"/>
      <c r="X25" s="21"/>
      <c r="Y25" s="18"/>
      <c r="Z25" s="21"/>
      <c r="AA25" s="18"/>
      <c r="AB25" s="21"/>
      <c r="AC25" s="18"/>
      <c r="AD25" s="21"/>
      <c r="AE25" s="18"/>
      <c r="AF25" s="21"/>
      <c r="AG25" s="18"/>
      <c r="AH25" s="21"/>
      <c r="AI25" s="18"/>
      <c r="AJ25" s="21"/>
      <c r="AK25" s="18"/>
      <c r="AL25" s="21"/>
      <c r="AM25" s="18"/>
      <c r="AN25" s="21"/>
      <c r="AO25" s="18"/>
      <c r="AP25" s="21"/>
      <c r="AQ25" s="18"/>
      <c r="AR25" s="21"/>
      <c r="AS25" s="18"/>
      <c r="AT25" s="21"/>
      <c r="AU25" s="18"/>
      <c r="AV25" s="21"/>
      <c r="AW25" s="18"/>
      <c r="AX25" s="21"/>
      <c r="AY25" s="18"/>
      <c r="AZ25" s="21"/>
    </row>
    <row r="26" spans="1:52" ht="15.75" x14ac:dyDescent="0.25">
      <c r="A26" s="9">
        <v>19</v>
      </c>
      <c r="B26" s="8"/>
      <c r="C26" s="8"/>
      <c r="D26" s="8"/>
      <c r="E26" s="8"/>
      <c r="F26" s="8"/>
      <c r="G26" s="8"/>
      <c r="H26" s="11" t="b">
        <f t="shared" ca="1" si="0"/>
        <v>1</v>
      </c>
      <c r="I26" s="15" t="str">
        <f t="shared" ca="1" si="1"/>
        <v>الدائن أكبر</v>
      </c>
      <c r="J26" s="15">
        <f t="shared" ca="1" si="2"/>
        <v>0</v>
      </c>
      <c r="K26" s="18">
        <f t="shared" ca="1" si="3"/>
        <v>0</v>
      </c>
      <c r="L26" s="21">
        <f t="shared" ca="1" si="4"/>
        <v>0</v>
      </c>
      <c r="M26" s="18"/>
      <c r="N26" s="21"/>
      <c r="O26" s="18"/>
      <c r="P26" s="21"/>
      <c r="Q26" s="18"/>
      <c r="R26" s="21"/>
      <c r="S26" s="18"/>
      <c r="T26" s="21"/>
      <c r="U26" s="18"/>
      <c r="V26" s="21"/>
      <c r="W26" s="18"/>
      <c r="X26" s="21"/>
      <c r="Y26" s="18"/>
      <c r="Z26" s="21"/>
      <c r="AA26" s="18"/>
      <c r="AB26" s="21"/>
      <c r="AC26" s="18"/>
      <c r="AD26" s="21"/>
      <c r="AE26" s="18"/>
      <c r="AF26" s="21"/>
      <c r="AG26" s="18"/>
      <c r="AH26" s="21"/>
      <c r="AI26" s="18"/>
      <c r="AJ26" s="21"/>
      <c r="AK26" s="18"/>
      <c r="AL26" s="21"/>
      <c r="AM26" s="18"/>
      <c r="AN26" s="21"/>
      <c r="AO26" s="18"/>
      <c r="AP26" s="21"/>
      <c r="AQ26" s="18"/>
      <c r="AR26" s="21"/>
      <c r="AS26" s="18"/>
      <c r="AT26" s="21"/>
      <c r="AU26" s="18"/>
      <c r="AV26" s="21"/>
      <c r="AW26" s="18"/>
      <c r="AX26" s="21"/>
      <c r="AY26" s="18"/>
      <c r="AZ26" s="21"/>
    </row>
    <row r="27" spans="1:52" ht="15.75" x14ac:dyDescent="0.25">
      <c r="A27" s="9">
        <v>20</v>
      </c>
      <c r="B27" s="8"/>
      <c r="C27" s="8"/>
      <c r="D27" s="8"/>
      <c r="E27" s="8"/>
      <c r="F27" s="8"/>
      <c r="G27" s="8"/>
      <c r="H27" s="11" t="b">
        <f t="shared" ca="1" si="0"/>
        <v>1</v>
      </c>
      <c r="I27" s="15" t="str">
        <f t="shared" ca="1" si="1"/>
        <v>الدائن أكبر</v>
      </c>
      <c r="J27" s="15">
        <f t="shared" ca="1" si="2"/>
        <v>0</v>
      </c>
      <c r="K27" s="18">
        <f t="shared" ca="1" si="3"/>
        <v>0</v>
      </c>
      <c r="L27" s="21">
        <f t="shared" ca="1" si="4"/>
        <v>0</v>
      </c>
      <c r="M27" s="18"/>
      <c r="N27" s="21"/>
      <c r="O27" s="18"/>
      <c r="P27" s="21"/>
      <c r="Q27" s="18"/>
      <c r="R27" s="21"/>
      <c r="S27" s="18"/>
      <c r="T27" s="21"/>
      <c r="U27" s="18"/>
      <c r="V27" s="21"/>
      <c r="W27" s="18"/>
      <c r="X27" s="21"/>
      <c r="Y27" s="18"/>
      <c r="Z27" s="21"/>
      <c r="AA27" s="18"/>
      <c r="AB27" s="21"/>
      <c r="AC27" s="18"/>
      <c r="AD27" s="21"/>
      <c r="AE27" s="18"/>
      <c r="AF27" s="21"/>
      <c r="AG27" s="18"/>
      <c r="AH27" s="21"/>
      <c r="AI27" s="18"/>
      <c r="AJ27" s="21"/>
      <c r="AK27" s="18"/>
      <c r="AL27" s="21"/>
      <c r="AM27" s="18"/>
      <c r="AN27" s="21"/>
      <c r="AO27" s="18"/>
      <c r="AP27" s="21"/>
      <c r="AQ27" s="18"/>
      <c r="AR27" s="21"/>
      <c r="AS27" s="18"/>
      <c r="AT27" s="21"/>
      <c r="AU27" s="18"/>
      <c r="AV27" s="21"/>
      <c r="AW27" s="18"/>
      <c r="AX27" s="21"/>
      <c r="AY27" s="18"/>
      <c r="AZ27" s="21"/>
    </row>
    <row r="28" spans="1:52" ht="15.75" x14ac:dyDescent="0.25">
      <c r="A28" s="9">
        <v>21</v>
      </c>
      <c r="B28" s="8"/>
      <c r="C28" s="8"/>
      <c r="D28" s="8"/>
      <c r="E28" s="8"/>
      <c r="F28" s="8"/>
      <c r="G28" s="8"/>
      <c r="H28" s="11" t="b">
        <f t="shared" ca="1" si="0"/>
        <v>1</v>
      </c>
      <c r="I28" s="15" t="str">
        <f t="shared" ca="1" si="1"/>
        <v>الدائن أكبر</v>
      </c>
      <c r="J28" s="15">
        <f t="shared" ca="1" si="2"/>
        <v>0</v>
      </c>
      <c r="K28" s="18">
        <f t="shared" ca="1" si="3"/>
        <v>0</v>
      </c>
      <c r="L28" s="21">
        <f t="shared" ca="1" si="4"/>
        <v>0</v>
      </c>
      <c r="M28" s="18"/>
      <c r="N28" s="21"/>
      <c r="O28" s="18"/>
      <c r="P28" s="21"/>
      <c r="Q28" s="18"/>
      <c r="R28" s="21"/>
      <c r="S28" s="18"/>
      <c r="T28" s="21"/>
      <c r="U28" s="18"/>
      <c r="V28" s="21"/>
      <c r="W28" s="18"/>
      <c r="X28" s="21"/>
      <c r="Y28" s="18"/>
      <c r="Z28" s="21"/>
      <c r="AA28" s="18"/>
      <c r="AB28" s="21"/>
      <c r="AC28" s="18"/>
      <c r="AD28" s="21"/>
      <c r="AE28" s="18"/>
      <c r="AF28" s="21"/>
      <c r="AG28" s="18"/>
      <c r="AH28" s="21"/>
      <c r="AI28" s="18"/>
      <c r="AJ28" s="21"/>
      <c r="AK28" s="18"/>
      <c r="AL28" s="21"/>
      <c r="AM28" s="18"/>
      <c r="AN28" s="21"/>
      <c r="AO28" s="18"/>
      <c r="AP28" s="21"/>
      <c r="AQ28" s="18"/>
      <c r="AR28" s="21"/>
      <c r="AS28" s="18"/>
      <c r="AT28" s="21"/>
      <c r="AU28" s="18"/>
      <c r="AV28" s="21"/>
      <c r="AW28" s="18"/>
      <c r="AX28" s="21"/>
      <c r="AY28" s="18"/>
      <c r="AZ28" s="21"/>
    </row>
    <row r="29" spans="1:52" ht="15.75" x14ac:dyDescent="0.25">
      <c r="A29" s="9">
        <v>22</v>
      </c>
      <c r="B29" s="8"/>
      <c r="C29" s="8"/>
      <c r="D29" s="8"/>
      <c r="E29" s="8"/>
      <c r="F29" s="8"/>
      <c r="G29" s="8"/>
      <c r="H29" s="11" t="b">
        <f t="shared" ca="1" si="0"/>
        <v>1</v>
      </c>
      <c r="I29" s="15" t="str">
        <f t="shared" ca="1" si="1"/>
        <v>الدائن أكبر</v>
      </c>
      <c r="J29" s="15">
        <f t="shared" ca="1" si="2"/>
        <v>0</v>
      </c>
      <c r="K29" s="18">
        <f t="shared" ca="1" si="3"/>
        <v>0</v>
      </c>
      <c r="L29" s="21">
        <f t="shared" ca="1" si="4"/>
        <v>0</v>
      </c>
      <c r="M29" s="18"/>
      <c r="N29" s="21"/>
      <c r="O29" s="18"/>
      <c r="P29" s="21"/>
      <c r="Q29" s="18"/>
      <c r="R29" s="21"/>
      <c r="S29" s="18"/>
      <c r="T29" s="21"/>
      <c r="U29" s="18"/>
      <c r="V29" s="21"/>
      <c r="W29" s="18"/>
      <c r="X29" s="21"/>
      <c r="Y29" s="18"/>
      <c r="Z29" s="21"/>
      <c r="AA29" s="18"/>
      <c r="AB29" s="21"/>
      <c r="AC29" s="18"/>
      <c r="AD29" s="21"/>
      <c r="AE29" s="18"/>
      <c r="AF29" s="21"/>
      <c r="AG29" s="18"/>
      <c r="AH29" s="21"/>
      <c r="AI29" s="18"/>
      <c r="AJ29" s="21"/>
      <c r="AK29" s="18"/>
      <c r="AL29" s="21"/>
      <c r="AM29" s="18"/>
      <c r="AN29" s="21"/>
      <c r="AO29" s="18"/>
      <c r="AP29" s="21"/>
      <c r="AQ29" s="18"/>
      <c r="AR29" s="21"/>
      <c r="AS29" s="18"/>
      <c r="AT29" s="21"/>
      <c r="AU29" s="18"/>
      <c r="AV29" s="21"/>
      <c r="AW29" s="18"/>
      <c r="AX29" s="21"/>
      <c r="AY29" s="18"/>
      <c r="AZ29" s="21"/>
    </row>
    <row r="30" spans="1:52" ht="15.75" x14ac:dyDescent="0.25">
      <c r="A30" s="9">
        <v>23</v>
      </c>
      <c r="B30" s="8"/>
      <c r="C30" s="8"/>
      <c r="D30" s="8"/>
      <c r="E30" s="8"/>
      <c r="F30" s="8"/>
      <c r="G30" s="8"/>
      <c r="H30" s="11" t="b">
        <f t="shared" ca="1" si="0"/>
        <v>1</v>
      </c>
      <c r="I30" s="15" t="str">
        <f t="shared" ca="1" si="1"/>
        <v>الدائن أكبر</v>
      </c>
      <c r="J30" s="15">
        <f t="shared" ca="1" si="2"/>
        <v>0</v>
      </c>
      <c r="K30" s="18">
        <f t="shared" ca="1" si="3"/>
        <v>0</v>
      </c>
      <c r="L30" s="21">
        <f t="shared" ca="1" si="4"/>
        <v>0</v>
      </c>
      <c r="M30" s="18"/>
      <c r="N30" s="21"/>
      <c r="O30" s="18"/>
      <c r="P30" s="21"/>
      <c r="Q30" s="18"/>
      <c r="R30" s="21"/>
      <c r="S30" s="18"/>
      <c r="T30" s="21"/>
      <c r="U30" s="18"/>
      <c r="V30" s="21"/>
      <c r="W30" s="18"/>
      <c r="X30" s="21"/>
      <c r="Y30" s="18"/>
      <c r="Z30" s="21"/>
      <c r="AA30" s="18"/>
      <c r="AB30" s="21"/>
      <c r="AC30" s="18"/>
      <c r="AD30" s="21"/>
      <c r="AE30" s="18"/>
      <c r="AF30" s="21"/>
      <c r="AG30" s="18"/>
      <c r="AH30" s="21"/>
      <c r="AI30" s="18"/>
      <c r="AJ30" s="21"/>
      <c r="AK30" s="18"/>
      <c r="AL30" s="21"/>
      <c r="AM30" s="18"/>
      <c r="AN30" s="21"/>
      <c r="AO30" s="18"/>
      <c r="AP30" s="21"/>
      <c r="AQ30" s="18"/>
      <c r="AR30" s="21"/>
      <c r="AS30" s="18"/>
      <c r="AT30" s="21"/>
      <c r="AU30" s="18"/>
      <c r="AV30" s="21"/>
      <c r="AW30" s="18"/>
      <c r="AX30" s="21"/>
      <c r="AY30" s="18"/>
      <c r="AZ30" s="21"/>
    </row>
    <row r="31" spans="1:52" ht="15.75" x14ac:dyDescent="0.25">
      <c r="A31" s="9">
        <v>24</v>
      </c>
      <c r="B31" s="8"/>
      <c r="C31" s="8"/>
      <c r="D31" s="8"/>
      <c r="E31" s="8"/>
      <c r="F31" s="8"/>
      <c r="G31" s="8"/>
      <c r="H31" s="11" t="b">
        <f t="shared" ca="1" si="0"/>
        <v>1</v>
      </c>
      <c r="I31" s="15" t="str">
        <f t="shared" ca="1" si="1"/>
        <v>الدائن أكبر</v>
      </c>
      <c r="J31" s="15">
        <f t="shared" ca="1" si="2"/>
        <v>0</v>
      </c>
      <c r="K31" s="18">
        <f t="shared" ca="1" si="3"/>
        <v>0</v>
      </c>
      <c r="L31" s="21">
        <f t="shared" ca="1" si="4"/>
        <v>0</v>
      </c>
      <c r="M31" s="18"/>
      <c r="N31" s="21"/>
      <c r="O31" s="18"/>
      <c r="P31" s="21"/>
      <c r="Q31" s="18"/>
      <c r="R31" s="21"/>
      <c r="S31" s="18"/>
      <c r="T31" s="21"/>
      <c r="U31" s="18"/>
      <c r="V31" s="21"/>
      <c r="W31" s="18"/>
      <c r="X31" s="21"/>
      <c r="Y31" s="18"/>
      <c r="Z31" s="21"/>
      <c r="AA31" s="18"/>
      <c r="AB31" s="21"/>
      <c r="AC31" s="18"/>
      <c r="AD31" s="21"/>
      <c r="AE31" s="18"/>
      <c r="AF31" s="21"/>
      <c r="AG31" s="18"/>
      <c r="AH31" s="21"/>
      <c r="AI31" s="18"/>
      <c r="AJ31" s="21"/>
      <c r="AK31" s="18"/>
      <c r="AL31" s="21"/>
      <c r="AM31" s="18"/>
      <c r="AN31" s="21"/>
      <c r="AO31" s="18"/>
      <c r="AP31" s="21"/>
      <c r="AQ31" s="18"/>
      <c r="AR31" s="21"/>
      <c r="AS31" s="18"/>
      <c r="AT31" s="21"/>
      <c r="AU31" s="18"/>
      <c r="AV31" s="21"/>
      <c r="AW31" s="18"/>
      <c r="AX31" s="21"/>
      <c r="AY31" s="18"/>
      <c r="AZ31" s="21"/>
    </row>
    <row r="32" spans="1:52" ht="15.75" x14ac:dyDescent="0.25">
      <c r="A32" s="9">
        <v>25</v>
      </c>
      <c r="B32" s="8"/>
      <c r="C32" s="8"/>
      <c r="D32" s="8"/>
      <c r="E32" s="8"/>
      <c r="F32" s="8"/>
      <c r="G32" s="8"/>
      <c r="H32" s="11" t="b">
        <f t="shared" ca="1" si="0"/>
        <v>1</v>
      </c>
      <c r="I32" s="15" t="str">
        <f t="shared" ca="1" si="1"/>
        <v>الدائن أكبر</v>
      </c>
      <c r="J32" s="15">
        <f t="shared" ca="1" si="2"/>
        <v>0</v>
      </c>
      <c r="K32" s="18">
        <f t="shared" ca="1" si="3"/>
        <v>0</v>
      </c>
      <c r="L32" s="21">
        <f t="shared" ca="1" si="4"/>
        <v>0</v>
      </c>
      <c r="M32" s="18"/>
      <c r="N32" s="21"/>
      <c r="O32" s="18"/>
      <c r="P32" s="21"/>
      <c r="Q32" s="18"/>
      <c r="R32" s="21"/>
      <c r="S32" s="18"/>
      <c r="T32" s="21"/>
      <c r="U32" s="18"/>
      <c r="V32" s="21"/>
      <c r="W32" s="18"/>
      <c r="X32" s="21"/>
      <c r="Y32" s="18"/>
      <c r="Z32" s="21"/>
      <c r="AA32" s="18"/>
      <c r="AB32" s="21"/>
      <c r="AC32" s="18"/>
      <c r="AD32" s="21"/>
      <c r="AE32" s="18"/>
      <c r="AF32" s="21"/>
      <c r="AG32" s="18"/>
      <c r="AH32" s="21"/>
      <c r="AI32" s="18"/>
      <c r="AJ32" s="21"/>
      <c r="AK32" s="18"/>
      <c r="AL32" s="21"/>
      <c r="AM32" s="18"/>
      <c r="AN32" s="21"/>
      <c r="AO32" s="18"/>
      <c r="AP32" s="21"/>
      <c r="AQ32" s="18"/>
      <c r="AR32" s="21"/>
      <c r="AS32" s="18"/>
      <c r="AT32" s="21"/>
      <c r="AU32" s="18"/>
      <c r="AV32" s="21"/>
      <c r="AW32" s="18"/>
      <c r="AX32" s="21"/>
      <c r="AY32" s="18"/>
      <c r="AZ32" s="21"/>
    </row>
    <row r="33" spans="1:52" ht="15.75" x14ac:dyDescent="0.25">
      <c r="A33" s="9">
        <v>26</v>
      </c>
      <c r="B33" s="8"/>
      <c r="C33" s="8"/>
      <c r="D33" s="8"/>
      <c r="E33" s="8"/>
      <c r="F33" s="8"/>
      <c r="G33" s="8"/>
      <c r="H33" s="11" t="b">
        <f t="shared" ca="1" si="0"/>
        <v>1</v>
      </c>
      <c r="I33" s="15" t="str">
        <f t="shared" ca="1" si="1"/>
        <v>الدائن أكبر</v>
      </c>
      <c r="J33" s="15">
        <f t="shared" ca="1" si="2"/>
        <v>0</v>
      </c>
      <c r="K33" s="18">
        <f t="shared" ca="1" si="3"/>
        <v>0</v>
      </c>
      <c r="L33" s="21">
        <f t="shared" ca="1" si="4"/>
        <v>0</v>
      </c>
      <c r="M33" s="18"/>
      <c r="N33" s="21"/>
      <c r="O33" s="18"/>
      <c r="P33" s="21"/>
      <c r="Q33" s="18"/>
      <c r="R33" s="21"/>
      <c r="S33" s="18"/>
      <c r="T33" s="21"/>
      <c r="U33" s="18"/>
      <c r="V33" s="21"/>
      <c r="W33" s="18"/>
      <c r="X33" s="21"/>
      <c r="Y33" s="18"/>
      <c r="Z33" s="21"/>
      <c r="AA33" s="18"/>
      <c r="AB33" s="21"/>
      <c r="AC33" s="18"/>
      <c r="AD33" s="21"/>
      <c r="AE33" s="18"/>
      <c r="AF33" s="21"/>
      <c r="AG33" s="18"/>
      <c r="AH33" s="21"/>
      <c r="AI33" s="18"/>
      <c r="AJ33" s="21"/>
      <c r="AK33" s="18"/>
      <c r="AL33" s="21"/>
      <c r="AM33" s="18"/>
      <c r="AN33" s="21"/>
      <c r="AO33" s="18"/>
      <c r="AP33" s="21"/>
      <c r="AQ33" s="18"/>
      <c r="AR33" s="21"/>
      <c r="AS33" s="18"/>
      <c r="AT33" s="21"/>
      <c r="AU33" s="18"/>
      <c r="AV33" s="21"/>
      <c r="AW33" s="18"/>
      <c r="AX33" s="21"/>
      <c r="AY33" s="18"/>
      <c r="AZ33" s="21"/>
    </row>
    <row r="34" spans="1:52" ht="15.75" x14ac:dyDescent="0.25">
      <c r="A34" s="9">
        <v>27</v>
      </c>
      <c r="B34" s="8"/>
      <c r="C34" s="8"/>
      <c r="D34" s="8"/>
      <c r="E34" s="8"/>
      <c r="F34" s="8"/>
      <c r="G34" s="8"/>
      <c r="H34" s="11" t="b">
        <f t="shared" ca="1" si="0"/>
        <v>1</v>
      </c>
      <c r="I34" s="15" t="str">
        <f t="shared" ca="1" si="1"/>
        <v>الدائن أكبر</v>
      </c>
      <c r="J34" s="15">
        <f t="shared" ca="1" si="2"/>
        <v>0</v>
      </c>
      <c r="K34" s="18">
        <f t="shared" ca="1" si="3"/>
        <v>0</v>
      </c>
      <c r="L34" s="21">
        <f t="shared" ca="1" si="4"/>
        <v>0</v>
      </c>
      <c r="M34" s="18"/>
      <c r="N34" s="21"/>
      <c r="O34" s="18"/>
      <c r="P34" s="21"/>
      <c r="Q34" s="18"/>
      <c r="R34" s="21"/>
      <c r="S34" s="18"/>
      <c r="T34" s="21"/>
      <c r="U34" s="18"/>
      <c r="V34" s="21"/>
      <c r="W34" s="18"/>
      <c r="X34" s="21"/>
      <c r="Y34" s="18"/>
      <c r="Z34" s="21"/>
      <c r="AA34" s="18"/>
      <c r="AB34" s="21"/>
      <c r="AC34" s="18"/>
      <c r="AD34" s="21"/>
      <c r="AE34" s="18"/>
      <c r="AF34" s="21"/>
      <c r="AG34" s="18"/>
      <c r="AH34" s="21"/>
      <c r="AI34" s="18"/>
      <c r="AJ34" s="21"/>
      <c r="AK34" s="18"/>
      <c r="AL34" s="21"/>
      <c r="AM34" s="18"/>
      <c r="AN34" s="21"/>
      <c r="AO34" s="18"/>
      <c r="AP34" s="21"/>
      <c r="AQ34" s="18"/>
      <c r="AR34" s="21"/>
      <c r="AS34" s="18"/>
      <c r="AT34" s="21"/>
      <c r="AU34" s="18"/>
      <c r="AV34" s="21"/>
      <c r="AW34" s="18"/>
      <c r="AX34" s="21"/>
      <c r="AY34" s="18"/>
      <c r="AZ34" s="21"/>
    </row>
    <row r="35" spans="1:52" ht="15.75" x14ac:dyDescent="0.25">
      <c r="A35" s="9">
        <v>28</v>
      </c>
      <c r="B35" s="8"/>
      <c r="C35" s="8"/>
      <c r="D35" s="8"/>
      <c r="E35" s="8"/>
      <c r="F35" s="8"/>
      <c r="G35" s="8"/>
      <c r="H35" s="11" t="b">
        <f t="shared" ca="1" si="0"/>
        <v>1</v>
      </c>
      <c r="I35" s="15" t="str">
        <f t="shared" ca="1" si="1"/>
        <v>الدائن أكبر</v>
      </c>
      <c r="J35" s="15">
        <f t="shared" ca="1" si="2"/>
        <v>0</v>
      </c>
      <c r="K35" s="18">
        <f t="shared" ca="1" si="3"/>
        <v>0</v>
      </c>
      <c r="L35" s="21">
        <f t="shared" ca="1" si="4"/>
        <v>0</v>
      </c>
      <c r="M35" s="18"/>
      <c r="N35" s="21"/>
      <c r="O35" s="18"/>
      <c r="P35" s="21"/>
      <c r="Q35" s="18"/>
      <c r="R35" s="21"/>
      <c r="S35" s="18"/>
      <c r="T35" s="21"/>
      <c r="U35" s="18"/>
      <c r="V35" s="21"/>
      <c r="W35" s="18"/>
      <c r="X35" s="21"/>
      <c r="Y35" s="18"/>
      <c r="Z35" s="21"/>
      <c r="AA35" s="18"/>
      <c r="AB35" s="21"/>
      <c r="AC35" s="18"/>
      <c r="AD35" s="21"/>
      <c r="AE35" s="18"/>
      <c r="AF35" s="21"/>
      <c r="AG35" s="18"/>
      <c r="AH35" s="21"/>
      <c r="AI35" s="18"/>
      <c r="AJ35" s="21"/>
      <c r="AK35" s="18"/>
      <c r="AL35" s="21"/>
      <c r="AM35" s="18"/>
      <c r="AN35" s="21"/>
      <c r="AO35" s="18"/>
      <c r="AP35" s="21"/>
      <c r="AQ35" s="18"/>
      <c r="AR35" s="21"/>
      <c r="AS35" s="18"/>
      <c r="AT35" s="21"/>
      <c r="AU35" s="18"/>
      <c r="AV35" s="21"/>
      <c r="AW35" s="18"/>
      <c r="AX35" s="21"/>
      <c r="AY35" s="18"/>
      <c r="AZ35" s="21"/>
    </row>
    <row r="36" spans="1:52" ht="15.75" x14ac:dyDescent="0.25">
      <c r="A36" s="9">
        <v>29</v>
      </c>
      <c r="B36" s="8"/>
      <c r="C36" s="8"/>
      <c r="D36" s="8"/>
      <c r="E36" s="8"/>
      <c r="F36" s="8"/>
      <c r="G36" s="8"/>
      <c r="H36" s="11" t="b">
        <f t="shared" ca="1" si="0"/>
        <v>1</v>
      </c>
      <c r="I36" s="15" t="str">
        <f t="shared" ca="1" si="1"/>
        <v>الدائن أكبر</v>
      </c>
      <c r="J36" s="15">
        <f t="shared" ca="1" si="2"/>
        <v>0</v>
      </c>
      <c r="K36" s="18">
        <f t="shared" ca="1" si="3"/>
        <v>0</v>
      </c>
      <c r="L36" s="21">
        <f t="shared" ca="1" si="4"/>
        <v>0</v>
      </c>
      <c r="M36" s="18"/>
      <c r="N36" s="21"/>
      <c r="O36" s="18"/>
      <c r="P36" s="21"/>
      <c r="Q36" s="18"/>
      <c r="R36" s="21"/>
      <c r="S36" s="18"/>
      <c r="T36" s="21"/>
      <c r="U36" s="18"/>
      <c r="V36" s="21"/>
      <c r="W36" s="18"/>
      <c r="X36" s="21"/>
      <c r="Y36" s="18"/>
      <c r="Z36" s="21"/>
      <c r="AA36" s="18"/>
      <c r="AB36" s="21"/>
      <c r="AC36" s="18"/>
      <c r="AD36" s="21"/>
      <c r="AE36" s="18"/>
      <c r="AF36" s="21"/>
      <c r="AG36" s="18"/>
      <c r="AH36" s="21"/>
      <c r="AI36" s="18"/>
      <c r="AJ36" s="21"/>
      <c r="AK36" s="18"/>
      <c r="AL36" s="21"/>
      <c r="AM36" s="18"/>
      <c r="AN36" s="21"/>
      <c r="AO36" s="18"/>
      <c r="AP36" s="21"/>
      <c r="AQ36" s="18"/>
      <c r="AR36" s="21"/>
      <c r="AS36" s="18"/>
      <c r="AT36" s="21"/>
      <c r="AU36" s="18"/>
      <c r="AV36" s="21"/>
      <c r="AW36" s="18"/>
      <c r="AX36" s="21"/>
      <c r="AY36" s="18"/>
      <c r="AZ36" s="21"/>
    </row>
    <row r="37" spans="1:52" ht="15.75" x14ac:dyDescent="0.25">
      <c r="A37" s="9">
        <v>30</v>
      </c>
      <c r="B37" s="8"/>
      <c r="C37" s="8"/>
      <c r="D37" s="8"/>
      <c r="E37" s="8"/>
      <c r="F37" s="8"/>
      <c r="G37" s="8"/>
      <c r="H37" s="11" t="b">
        <f t="shared" ca="1" si="0"/>
        <v>1</v>
      </c>
      <c r="I37" s="15" t="str">
        <f t="shared" ca="1" si="1"/>
        <v>الدائن أكبر</v>
      </c>
      <c r="J37" s="15">
        <f t="shared" ca="1" si="2"/>
        <v>0</v>
      </c>
      <c r="K37" s="18">
        <f t="shared" ca="1" si="3"/>
        <v>0</v>
      </c>
      <c r="L37" s="21">
        <f t="shared" ca="1" si="4"/>
        <v>0</v>
      </c>
      <c r="M37" s="18"/>
      <c r="N37" s="21"/>
      <c r="O37" s="18"/>
      <c r="P37" s="21"/>
      <c r="Q37" s="18"/>
      <c r="R37" s="21"/>
      <c r="S37" s="18"/>
      <c r="T37" s="21"/>
      <c r="U37" s="18"/>
      <c r="V37" s="21"/>
      <c r="W37" s="18"/>
      <c r="X37" s="21"/>
      <c r="Y37" s="18"/>
      <c r="Z37" s="21"/>
      <c r="AA37" s="18"/>
      <c r="AB37" s="21"/>
      <c r="AC37" s="18"/>
      <c r="AD37" s="21"/>
      <c r="AE37" s="18"/>
      <c r="AF37" s="21"/>
      <c r="AG37" s="18"/>
      <c r="AH37" s="21"/>
      <c r="AI37" s="18"/>
      <c r="AJ37" s="21"/>
      <c r="AK37" s="18"/>
      <c r="AL37" s="21"/>
      <c r="AM37" s="18"/>
      <c r="AN37" s="21"/>
      <c r="AO37" s="18"/>
      <c r="AP37" s="21"/>
      <c r="AQ37" s="18"/>
      <c r="AR37" s="21"/>
      <c r="AS37" s="18"/>
      <c r="AT37" s="21"/>
      <c r="AU37" s="18"/>
      <c r="AV37" s="21"/>
      <c r="AW37" s="18"/>
      <c r="AX37" s="21"/>
      <c r="AY37" s="18"/>
      <c r="AZ37" s="21"/>
    </row>
    <row r="38" spans="1:52" ht="16.5" thickBot="1" x14ac:dyDescent="0.3">
      <c r="A38" s="12">
        <v>31</v>
      </c>
      <c r="B38" s="13"/>
      <c r="C38" s="13"/>
      <c r="D38" s="13"/>
      <c r="E38" s="13"/>
      <c r="F38" s="13"/>
      <c r="G38" s="13"/>
      <c r="H38" s="11" t="b">
        <f t="shared" ca="1" si="0"/>
        <v>1</v>
      </c>
      <c r="I38" s="15" t="str">
        <f t="shared" ca="1" si="1"/>
        <v>الدائن أكبر</v>
      </c>
      <c r="J38" s="15">
        <f t="shared" ca="1" si="2"/>
        <v>0</v>
      </c>
      <c r="K38" s="18">
        <f t="shared" ca="1" si="3"/>
        <v>0</v>
      </c>
      <c r="L38" s="21">
        <f t="shared" ca="1" si="4"/>
        <v>0</v>
      </c>
      <c r="M38" s="18"/>
      <c r="N38" s="21"/>
      <c r="O38" s="18"/>
      <c r="P38" s="21"/>
      <c r="Q38" s="18"/>
      <c r="R38" s="21"/>
      <c r="S38" s="18"/>
      <c r="T38" s="21"/>
      <c r="U38" s="18"/>
      <c r="V38" s="21"/>
      <c r="W38" s="18"/>
      <c r="X38" s="21"/>
      <c r="Y38" s="18"/>
      <c r="Z38" s="21"/>
      <c r="AA38" s="18"/>
      <c r="AB38" s="21"/>
      <c r="AC38" s="18"/>
      <c r="AD38" s="21"/>
      <c r="AE38" s="18"/>
      <c r="AF38" s="21"/>
      <c r="AG38" s="18"/>
      <c r="AH38" s="21"/>
      <c r="AI38" s="18"/>
      <c r="AJ38" s="21"/>
      <c r="AK38" s="18"/>
      <c r="AL38" s="21"/>
      <c r="AM38" s="18"/>
      <c r="AN38" s="21"/>
      <c r="AO38" s="18"/>
      <c r="AP38" s="21"/>
      <c r="AQ38" s="18"/>
      <c r="AR38" s="21"/>
      <c r="AS38" s="18"/>
      <c r="AT38" s="21"/>
      <c r="AU38" s="18"/>
      <c r="AV38" s="21"/>
      <c r="AW38" s="18"/>
      <c r="AX38" s="21"/>
      <c r="AY38" s="18"/>
      <c r="AZ38" s="21"/>
    </row>
    <row r="39" spans="1:52" ht="24" customHeight="1" thickBot="1" x14ac:dyDescent="0.3">
      <c r="A39" s="192" t="s">
        <v>35</v>
      </c>
      <c r="B39" s="193"/>
      <c r="C39" s="193"/>
      <c r="D39" s="193"/>
      <c r="E39" s="193"/>
      <c r="F39" s="193"/>
      <c r="G39" s="193"/>
      <c r="H39" s="193"/>
      <c r="I39" s="14"/>
      <c r="J39" s="14">
        <f ca="1">SUM(J8:J38)</f>
        <v>0</v>
      </c>
      <c r="K39" s="16">
        <f t="shared" ref="K39:AZ39" ca="1" si="5">SUM(K8:K38)</f>
        <v>150000</v>
      </c>
      <c r="L39" s="19">
        <f t="shared" ca="1" si="5"/>
        <v>150000</v>
      </c>
      <c r="M39" s="16">
        <f t="shared" si="5"/>
        <v>90000</v>
      </c>
      <c r="N39" s="19">
        <f t="shared" si="5"/>
        <v>60000</v>
      </c>
      <c r="O39" s="16">
        <f t="shared" si="5"/>
        <v>0</v>
      </c>
      <c r="P39" s="19">
        <f t="shared" si="5"/>
        <v>0</v>
      </c>
      <c r="Q39" s="16">
        <f t="shared" si="5"/>
        <v>0</v>
      </c>
      <c r="R39" s="19">
        <f t="shared" si="5"/>
        <v>0</v>
      </c>
      <c r="S39" s="16">
        <f t="shared" si="5"/>
        <v>0</v>
      </c>
      <c r="T39" s="19">
        <f t="shared" si="5"/>
        <v>0</v>
      </c>
      <c r="U39" s="16">
        <f t="shared" si="5"/>
        <v>0</v>
      </c>
      <c r="V39" s="19">
        <f t="shared" si="5"/>
        <v>0</v>
      </c>
      <c r="W39" s="16">
        <f t="shared" si="5"/>
        <v>0</v>
      </c>
      <c r="X39" s="19">
        <f t="shared" si="5"/>
        <v>0</v>
      </c>
      <c r="Y39" s="16">
        <f t="shared" si="5"/>
        <v>0</v>
      </c>
      <c r="Z39" s="19">
        <f t="shared" si="5"/>
        <v>0</v>
      </c>
      <c r="AA39" s="16">
        <f t="shared" si="5"/>
        <v>0</v>
      </c>
      <c r="AB39" s="19">
        <f t="shared" si="5"/>
        <v>0</v>
      </c>
      <c r="AC39" s="16">
        <f t="shared" si="5"/>
        <v>0</v>
      </c>
      <c r="AD39" s="19">
        <f t="shared" si="5"/>
        <v>0</v>
      </c>
      <c r="AE39" s="16">
        <f t="shared" si="5"/>
        <v>0</v>
      </c>
      <c r="AF39" s="19">
        <f t="shared" si="5"/>
        <v>90000</v>
      </c>
      <c r="AG39" s="16">
        <f t="shared" si="5"/>
        <v>60000</v>
      </c>
      <c r="AH39" s="19">
        <f t="shared" si="5"/>
        <v>0</v>
      </c>
      <c r="AI39" s="16">
        <f t="shared" si="5"/>
        <v>0</v>
      </c>
      <c r="AJ39" s="19">
        <f t="shared" si="5"/>
        <v>0</v>
      </c>
      <c r="AK39" s="16">
        <f t="shared" si="5"/>
        <v>0</v>
      </c>
      <c r="AL39" s="19">
        <f t="shared" si="5"/>
        <v>0</v>
      </c>
      <c r="AM39" s="16">
        <f t="shared" si="5"/>
        <v>0</v>
      </c>
      <c r="AN39" s="19">
        <f t="shared" si="5"/>
        <v>0</v>
      </c>
      <c r="AO39" s="16">
        <f t="shared" si="5"/>
        <v>0</v>
      </c>
      <c r="AP39" s="19">
        <f t="shared" si="5"/>
        <v>0</v>
      </c>
      <c r="AQ39" s="16">
        <f t="shared" si="5"/>
        <v>0</v>
      </c>
      <c r="AR39" s="19">
        <f t="shared" si="5"/>
        <v>0</v>
      </c>
      <c r="AS39" s="16">
        <f t="shared" si="5"/>
        <v>0</v>
      </c>
      <c r="AT39" s="19">
        <f t="shared" si="5"/>
        <v>0</v>
      </c>
      <c r="AU39" s="16">
        <f t="shared" si="5"/>
        <v>0</v>
      </c>
      <c r="AV39" s="19">
        <f t="shared" si="5"/>
        <v>0</v>
      </c>
      <c r="AW39" s="16">
        <f t="shared" si="5"/>
        <v>0</v>
      </c>
      <c r="AX39" s="19">
        <f t="shared" si="5"/>
        <v>0</v>
      </c>
      <c r="AY39" s="16">
        <f t="shared" si="5"/>
        <v>0</v>
      </c>
      <c r="AZ39" s="19">
        <f t="shared" si="5"/>
        <v>0</v>
      </c>
    </row>
  </sheetData>
  <mergeCells count="49">
    <mergeCell ref="Y4:Z4"/>
    <mergeCell ref="M4:N4"/>
    <mergeCell ref="O4:P4"/>
    <mergeCell ref="Q4:R4"/>
    <mergeCell ref="S4:T4"/>
    <mergeCell ref="U4:V4"/>
    <mergeCell ref="W4:X4"/>
    <mergeCell ref="AY4:AZ4"/>
    <mergeCell ref="A6:A7"/>
    <mergeCell ref="B6:B7"/>
    <mergeCell ref="C6:C7"/>
    <mergeCell ref="E6:G6"/>
    <mergeCell ref="H6:H7"/>
    <mergeCell ref="I6:J7"/>
    <mergeCell ref="K6:L6"/>
    <mergeCell ref="M6:N6"/>
    <mergeCell ref="AK4:AL4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Q6:R6"/>
    <mergeCell ref="S6:T6"/>
    <mergeCell ref="U6:V6"/>
    <mergeCell ref="W6:X6"/>
    <mergeCell ref="Y6:Z6"/>
    <mergeCell ref="D6:D7"/>
    <mergeCell ref="AY6:AZ6"/>
    <mergeCell ref="A39:H39"/>
    <mergeCell ref="AM6:AN6"/>
    <mergeCell ref="AO6:AP6"/>
    <mergeCell ref="AQ6:AR6"/>
    <mergeCell ref="AS6:AT6"/>
    <mergeCell ref="AU6:AV6"/>
    <mergeCell ref="AW6:AX6"/>
    <mergeCell ref="AA6:AB6"/>
    <mergeCell ref="AC6:AD6"/>
    <mergeCell ref="AE6:AF6"/>
    <mergeCell ref="AG6:AH6"/>
    <mergeCell ref="AI6:AJ6"/>
    <mergeCell ref="AK6:AL6"/>
    <mergeCell ref="O6:P6"/>
  </mergeCells>
  <conditionalFormatting sqref="I8:I38">
    <cfRule type="expression" dxfId="51" priority="3">
      <formula>K8&lt;L8</formula>
    </cfRule>
    <cfRule type="expression" dxfId="50" priority="4">
      <formula>K8&gt;L8</formula>
    </cfRule>
  </conditionalFormatting>
  <conditionalFormatting sqref="J8:J38">
    <cfRule type="expression" dxfId="49" priority="1">
      <formula>K8&lt;L8</formula>
    </cfRule>
    <cfRule type="expression" dxfId="48" priority="2">
      <formula>K8&gt;L8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rightToLeft="1" workbookViewId="0">
      <pane xSplit="12" ySplit="7" topLeftCell="S8" activePane="bottomRight" state="frozen"/>
      <selection activeCell="K2" sqref="K2"/>
      <selection pane="topRight" activeCell="K2" sqref="K2"/>
      <selection pane="bottomLeft" activeCell="K2" sqref="K2"/>
      <selection pane="bottomRight" activeCell="C9" sqref="C9"/>
    </sheetView>
  </sheetViews>
  <sheetFormatPr defaultRowHeight="15" x14ac:dyDescent="0.25"/>
  <cols>
    <col min="1" max="1" width="5.7109375" customWidth="1"/>
    <col min="2" max="2" width="11.85546875" customWidth="1"/>
    <col min="3" max="3" width="20.42578125" customWidth="1"/>
    <col min="4" max="4" width="7.5703125" customWidth="1"/>
    <col min="5" max="7" width="7.7109375" customWidth="1"/>
    <col min="8" max="8" width="8.28515625" customWidth="1"/>
    <col min="9" max="10" width="7.7109375" customWidth="1"/>
    <col min="11" max="12" width="8.7109375" customWidth="1"/>
  </cols>
  <sheetData>
    <row r="1" spans="1:52" ht="21" x14ac:dyDescent="0.35">
      <c r="A1" s="179" t="str">
        <f>'دليل الحسابات'!B2</f>
        <v xml:space="preserve">أكاديمية أعمل بيزنس </v>
      </c>
      <c r="B1" s="179"/>
      <c r="C1" s="179"/>
      <c r="D1" s="179"/>
      <c r="E1" s="179"/>
    </row>
    <row r="2" spans="1:52" ht="21" x14ac:dyDescent="0.35">
      <c r="A2" s="179" t="str">
        <f>'دليل الحسابات'!B3</f>
        <v>شركة مساهمة مصرية (ش.م.م)</v>
      </c>
      <c r="B2" s="179"/>
      <c r="C2" s="179"/>
      <c r="D2" s="179"/>
      <c r="E2" s="179"/>
    </row>
    <row r="3" spans="1:52" ht="21.75" thickBot="1" x14ac:dyDescent="0.4">
      <c r="A3" s="179" t="str">
        <f>'دليل الحسابات'!B4</f>
        <v xml:space="preserve">الآدارة المالية </v>
      </c>
      <c r="B3" s="179"/>
      <c r="C3" s="179"/>
      <c r="D3" s="179"/>
      <c r="E3" s="179"/>
    </row>
    <row r="4" spans="1:52" ht="21" x14ac:dyDescent="0.35">
      <c r="A4" s="179" t="s">
        <v>23</v>
      </c>
      <c r="B4" s="179"/>
      <c r="C4" s="179"/>
      <c r="D4" s="179"/>
      <c r="E4" s="179"/>
      <c r="M4" s="201">
        <f>M39-N39+SUM('3'!M4:N4)</f>
        <v>380000</v>
      </c>
      <c r="N4" s="201"/>
      <c r="O4" s="201">
        <f>O39-P39+SUM('3'!O4:P4)</f>
        <v>380000</v>
      </c>
      <c r="P4" s="201"/>
      <c r="Q4" s="201">
        <f>Q39-R39+SUM('3'!Q4:R4)</f>
        <v>-350000</v>
      </c>
      <c r="R4" s="201"/>
      <c r="S4" s="201">
        <f>S39-T39+SUM('3'!S4:T4)</f>
        <v>380000</v>
      </c>
      <c r="T4" s="201"/>
      <c r="U4" s="201">
        <f>U39-V39+SUM('3'!U4:V4)</f>
        <v>0</v>
      </c>
      <c r="V4" s="201"/>
      <c r="W4" s="201">
        <f>W39-X39+SUM('3'!W4:X4)</f>
        <v>0</v>
      </c>
      <c r="X4" s="201"/>
      <c r="Y4" s="201">
        <f>Y39-Z39+SUM('3'!Y4:Z4)</f>
        <v>0</v>
      </c>
      <c r="Z4" s="201"/>
      <c r="AA4" s="201">
        <f>AA39-AB39+SUM('3'!AA4:AB4)</f>
        <v>-1000000</v>
      </c>
      <c r="AB4" s="201"/>
      <c r="AC4" s="201">
        <f>AC39-AD39+SUM('3'!AC4:AD4)</f>
        <v>0</v>
      </c>
      <c r="AD4" s="201"/>
      <c r="AE4" s="201">
        <f>AE39-AF39+SUM('3'!AE4:AF4)</f>
        <v>-90000</v>
      </c>
      <c r="AF4" s="201"/>
      <c r="AG4" s="201">
        <f>AG39-AH39+SUM('3'!AG4:AH4)</f>
        <v>60000</v>
      </c>
      <c r="AH4" s="201"/>
      <c r="AI4" s="201">
        <f>AI39-AJ39+SUM('3'!AI4:AJ4)</f>
        <v>0</v>
      </c>
      <c r="AJ4" s="201"/>
      <c r="AK4" s="201">
        <f>AK39-AL39+SUM('3'!AK4:AL4)</f>
        <v>0</v>
      </c>
      <c r="AL4" s="201"/>
      <c r="AM4" s="201">
        <f>AM39-AN39+SUM('3'!AM4:AN4)</f>
        <v>240000</v>
      </c>
      <c r="AN4" s="201"/>
      <c r="AO4" s="201">
        <f>AO39-AP39+SUM('3'!AO4:AP4)</f>
        <v>0</v>
      </c>
      <c r="AP4" s="201"/>
      <c r="AQ4" s="201">
        <f>AQ39-AR39+SUM('3'!AQ4:AR4)</f>
        <v>0</v>
      </c>
      <c r="AR4" s="201"/>
      <c r="AS4" s="201">
        <f>AS39-AT39+SUM('3'!AS4:AT4)</f>
        <v>0</v>
      </c>
      <c r="AT4" s="201"/>
      <c r="AU4" s="201">
        <f>AU39-AV39+SUM('3'!AU4:AV4)</f>
        <v>0</v>
      </c>
      <c r="AV4" s="201"/>
      <c r="AW4" s="201">
        <f>AW39-AX39+SUM('3'!AW4:AX4)</f>
        <v>0</v>
      </c>
      <c r="AX4" s="201"/>
      <c r="AY4" s="201">
        <f>AY39-AZ39+SUM('3'!AY4:AZ4)</f>
        <v>0</v>
      </c>
      <c r="AZ4" s="201"/>
    </row>
    <row r="5" spans="1:52" ht="15.75" thickBot="1" x14ac:dyDescent="0.3"/>
    <row r="6" spans="1:52" ht="18.75" x14ac:dyDescent="0.25">
      <c r="A6" s="195" t="s">
        <v>3</v>
      </c>
      <c r="B6" s="197" t="s">
        <v>24</v>
      </c>
      <c r="C6" s="197" t="s">
        <v>25</v>
      </c>
      <c r="D6" s="188" t="s">
        <v>59</v>
      </c>
      <c r="E6" s="197" t="s">
        <v>26</v>
      </c>
      <c r="F6" s="197"/>
      <c r="G6" s="197"/>
      <c r="H6" s="197" t="s">
        <v>27</v>
      </c>
      <c r="I6" s="197" t="s">
        <v>28</v>
      </c>
      <c r="J6" s="197"/>
      <c r="K6" s="199" t="s">
        <v>34</v>
      </c>
      <c r="L6" s="199"/>
      <c r="M6" s="199" t="str">
        <f>'دليل الحسابات'!C9</f>
        <v>الخزينة</v>
      </c>
      <c r="N6" s="199"/>
      <c r="O6" s="199" t="str">
        <f>'دليل الحسابات'!C10</f>
        <v xml:space="preserve">البنك </v>
      </c>
      <c r="P6" s="199"/>
      <c r="Q6" s="199" t="str">
        <f>'دليل الحسابات'!C11</f>
        <v>المبيعات</v>
      </c>
      <c r="R6" s="199"/>
      <c r="S6" s="199" t="str">
        <f>'دليل الحسابات'!C12</f>
        <v xml:space="preserve">المشتريات </v>
      </c>
      <c r="T6" s="199"/>
      <c r="U6" s="199" t="str">
        <f>'دليل الحسابات'!C13</f>
        <v xml:space="preserve">العملاء </v>
      </c>
      <c r="V6" s="199"/>
      <c r="W6" s="199" t="str">
        <f>'دليل الحسابات'!C14</f>
        <v xml:space="preserve">الموردون </v>
      </c>
      <c r="X6" s="199"/>
      <c r="Y6" s="199" t="str">
        <f>'دليل الحسابات'!C15</f>
        <v xml:space="preserve">جارى الشركاء </v>
      </c>
      <c r="Z6" s="199"/>
      <c r="AA6" s="199" t="str">
        <f>'دليل الحسابات'!C16</f>
        <v xml:space="preserve">رأس مال </v>
      </c>
      <c r="AB6" s="199"/>
      <c r="AC6" s="199" t="str">
        <f>'دليل الحسابات'!C17</f>
        <v xml:space="preserve">المخزون </v>
      </c>
      <c r="AD6" s="199"/>
      <c r="AE6" s="199" t="str">
        <f>'دليل الحسابات'!C18</f>
        <v>الايرادات</v>
      </c>
      <c r="AF6" s="199"/>
      <c r="AG6" s="199" t="str">
        <f>'دليل الحسابات'!C19</f>
        <v xml:space="preserve">المصروفات </v>
      </c>
      <c r="AH6" s="199"/>
      <c r="AI6" s="199" t="str">
        <f>'دليل الحسابات'!C20</f>
        <v xml:space="preserve">أرصدة مدينة أخرى </v>
      </c>
      <c r="AJ6" s="199"/>
      <c r="AK6" s="199" t="str">
        <f>'دليل الحسابات'!C21</f>
        <v xml:space="preserve">أرصدة دائنة أخرى </v>
      </c>
      <c r="AL6" s="199"/>
      <c r="AM6" s="199" t="str">
        <f>'دليل الحسابات'!C22</f>
        <v xml:space="preserve">أصول ثابتة </v>
      </c>
      <c r="AN6" s="199"/>
      <c r="AO6" s="199" t="str">
        <f>'دليل الحسابات'!C23</f>
        <v xml:space="preserve">أرباح مرحلة </v>
      </c>
      <c r="AP6" s="199"/>
      <c r="AQ6" s="199" t="str">
        <f>'دليل الحسابات'!C24</f>
        <v>ضريبة القيمة المضافة</v>
      </c>
      <c r="AR6" s="199"/>
      <c r="AS6" s="199" t="str">
        <f>'دليل الحسابات'!C25</f>
        <v>التأمينات الآجتماعية</v>
      </c>
      <c r="AT6" s="199"/>
      <c r="AU6" s="199" t="str">
        <f>'دليل الحسابات'!C26</f>
        <v>حساب 3</v>
      </c>
      <c r="AV6" s="199"/>
      <c r="AW6" s="199" t="str">
        <f>'دليل الحسابات'!C27</f>
        <v>حساب 4</v>
      </c>
      <c r="AX6" s="199"/>
      <c r="AY6" s="199" t="str">
        <f>'دليل الحسابات'!C28</f>
        <v>حساب 5</v>
      </c>
      <c r="AZ6" s="200"/>
    </row>
    <row r="7" spans="1:52" ht="19.5" thickBot="1" x14ac:dyDescent="0.3">
      <c r="A7" s="196"/>
      <c r="B7" s="198"/>
      <c r="C7" s="198"/>
      <c r="D7" s="189"/>
      <c r="E7" s="34" t="s">
        <v>29</v>
      </c>
      <c r="F7" s="34" t="s">
        <v>30</v>
      </c>
      <c r="G7" s="34" t="s">
        <v>31</v>
      </c>
      <c r="H7" s="198"/>
      <c r="I7" s="198"/>
      <c r="J7" s="198"/>
      <c r="K7" s="17" t="s">
        <v>32</v>
      </c>
      <c r="L7" s="20" t="s">
        <v>33</v>
      </c>
      <c r="M7" s="17" t="s">
        <v>32</v>
      </c>
      <c r="N7" s="20" t="s">
        <v>33</v>
      </c>
      <c r="O7" s="17" t="s">
        <v>32</v>
      </c>
      <c r="P7" s="20" t="s">
        <v>33</v>
      </c>
      <c r="Q7" s="17" t="s">
        <v>32</v>
      </c>
      <c r="R7" s="20" t="s">
        <v>33</v>
      </c>
      <c r="S7" s="17" t="s">
        <v>32</v>
      </c>
      <c r="T7" s="20" t="s">
        <v>33</v>
      </c>
      <c r="U7" s="17" t="s">
        <v>32</v>
      </c>
      <c r="V7" s="20" t="s">
        <v>33</v>
      </c>
      <c r="W7" s="17" t="s">
        <v>32</v>
      </c>
      <c r="X7" s="20" t="s">
        <v>33</v>
      </c>
      <c r="Y7" s="17" t="s">
        <v>32</v>
      </c>
      <c r="Z7" s="20" t="s">
        <v>33</v>
      </c>
      <c r="AA7" s="17" t="s">
        <v>32</v>
      </c>
      <c r="AB7" s="20" t="s">
        <v>33</v>
      </c>
      <c r="AC7" s="17" t="s">
        <v>32</v>
      </c>
      <c r="AD7" s="20" t="s">
        <v>33</v>
      </c>
      <c r="AE7" s="17" t="s">
        <v>32</v>
      </c>
      <c r="AF7" s="20" t="s">
        <v>33</v>
      </c>
      <c r="AG7" s="17" t="s">
        <v>32</v>
      </c>
      <c r="AH7" s="20" t="s">
        <v>33</v>
      </c>
      <c r="AI7" s="17" t="s">
        <v>32</v>
      </c>
      <c r="AJ7" s="20" t="s">
        <v>33</v>
      </c>
      <c r="AK7" s="17" t="s">
        <v>32</v>
      </c>
      <c r="AL7" s="20" t="s">
        <v>33</v>
      </c>
      <c r="AM7" s="17" t="s">
        <v>32</v>
      </c>
      <c r="AN7" s="20" t="s">
        <v>33</v>
      </c>
      <c r="AO7" s="17" t="s">
        <v>32</v>
      </c>
      <c r="AP7" s="20" t="s">
        <v>33</v>
      </c>
      <c r="AQ7" s="17" t="s">
        <v>32</v>
      </c>
      <c r="AR7" s="20" t="s">
        <v>33</v>
      </c>
      <c r="AS7" s="17" t="s">
        <v>32</v>
      </c>
      <c r="AT7" s="20" t="s">
        <v>33</v>
      </c>
      <c r="AU7" s="17" t="s">
        <v>32</v>
      </c>
      <c r="AV7" s="20" t="s">
        <v>33</v>
      </c>
      <c r="AW7" s="17" t="s">
        <v>32</v>
      </c>
      <c r="AX7" s="20" t="s">
        <v>33</v>
      </c>
      <c r="AY7" s="17" t="s">
        <v>32</v>
      </c>
      <c r="AZ7" s="20" t="s">
        <v>33</v>
      </c>
    </row>
    <row r="8" spans="1:52" ht="15.75" x14ac:dyDescent="0.25">
      <c r="A8" s="10">
        <v>1</v>
      </c>
      <c r="B8" s="91">
        <v>42373</v>
      </c>
      <c r="C8" s="11" t="s">
        <v>131</v>
      </c>
      <c r="D8" s="11">
        <v>8</v>
      </c>
      <c r="E8" s="11">
        <v>1</v>
      </c>
      <c r="F8" s="11"/>
      <c r="G8" s="11"/>
      <c r="H8" s="11" t="b">
        <f ca="1">K8=L8</f>
        <v>1</v>
      </c>
      <c r="I8" s="15" t="str">
        <f ca="1">IF(K8&gt;L8,"المدين أكبر","الدائن أكبر")</f>
        <v>الدائن أكبر</v>
      </c>
      <c r="J8" s="15">
        <f ca="1">IF(K8&gt;L8,K8-L8,L8-K8)</f>
        <v>0</v>
      </c>
      <c r="K8" s="18">
        <f ca="1">SUMIF($K$7:$AZ$7,$K$7,M8:AZ8)</f>
        <v>125000</v>
      </c>
      <c r="L8" s="21">
        <f ca="1">SUMIF($K$7:$AZ$7,$L$7,M8:AZ8)</f>
        <v>125000</v>
      </c>
      <c r="M8" s="18"/>
      <c r="N8" s="21">
        <v>125000</v>
      </c>
      <c r="O8" s="18"/>
      <c r="P8" s="21"/>
      <c r="Q8" s="18"/>
      <c r="R8" s="21"/>
      <c r="S8" s="18"/>
      <c r="T8" s="21"/>
      <c r="U8" s="18"/>
      <c r="V8" s="21"/>
      <c r="W8" s="18">
        <v>125000</v>
      </c>
      <c r="X8" s="21"/>
      <c r="Y8" s="18"/>
      <c r="Z8" s="21"/>
      <c r="AA8" s="18"/>
      <c r="AB8" s="21"/>
      <c r="AC8" s="18"/>
      <c r="AD8" s="21"/>
      <c r="AE8" s="18"/>
      <c r="AF8" s="21"/>
      <c r="AG8" s="18"/>
      <c r="AH8" s="21"/>
      <c r="AI8" s="18"/>
      <c r="AJ8" s="21"/>
      <c r="AK8" s="18"/>
      <c r="AL8" s="21"/>
      <c r="AM8" s="18"/>
      <c r="AN8" s="21"/>
      <c r="AO8" s="18"/>
      <c r="AP8" s="21"/>
      <c r="AQ8" s="18"/>
      <c r="AR8" s="21"/>
      <c r="AS8" s="18"/>
      <c r="AT8" s="21"/>
      <c r="AU8" s="18"/>
      <c r="AV8" s="21"/>
      <c r="AW8" s="18"/>
      <c r="AX8" s="21"/>
      <c r="AY8" s="18"/>
      <c r="AZ8" s="21"/>
    </row>
    <row r="9" spans="1:52" ht="15.75" x14ac:dyDescent="0.25">
      <c r="A9" s="9">
        <v>2</v>
      </c>
      <c r="B9" s="93" t="s">
        <v>132</v>
      </c>
      <c r="C9" s="8" t="s">
        <v>133</v>
      </c>
      <c r="D9" s="8">
        <v>9</v>
      </c>
      <c r="E9" s="8"/>
      <c r="F9" s="8">
        <v>1</v>
      </c>
      <c r="G9" s="8"/>
      <c r="H9" s="11" t="b">
        <f t="shared" ref="H9:H38" ca="1" si="0">K9=L9</f>
        <v>1</v>
      </c>
      <c r="I9" s="15" t="str">
        <f t="shared" ref="I9:I38" ca="1" si="1">IF(K9&gt;L9,"المدين أكبر","الدائن أكبر")</f>
        <v>الدائن أكبر</v>
      </c>
      <c r="J9" s="15">
        <f t="shared" ref="J9:J38" ca="1" si="2">IF(K9&gt;L9,K9-L9,L9-K9)</f>
        <v>0</v>
      </c>
      <c r="K9" s="18">
        <f t="shared" ref="K9:K38" ca="1" si="3">SUMIF($K$7:$AZ$7,$K$7,M9:AZ9)</f>
        <v>50000</v>
      </c>
      <c r="L9" s="21">
        <f t="shared" ref="L9:L38" ca="1" si="4">SUMIF($K$7:$AZ$7,$L$7,M9:AZ9)</f>
        <v>50000</v>
      </c>
      <c r="M9" s="18">
        <v>50000</v>
      </c>
      <c r="N9" s="21"/>
      <c r="O9" s="18"/>
      <c r="P9" s="21"/>
      <c r="Q9" s="18"/>
      <c r="R9" s="21"/>
      <c r="S9" s="18"/>
      <c r="T9" s="21"/>
      <c r="U9" s="18"/>
      <c r="V9" s="21">
        <v>50000</v>
      </c>
      <c r="W9" s="18"/>
      <c r="X9" s="21"/>
      <c r="Y9" s="18"/>
      <c r="Z9" s="21"/>
      <c r="AA9" s="18"/>
      <c r="AB9" s="21"/>
      <c r="AC9" s="18"/>
      <c r="AD9" s="21"/>
      <c r="AE9" s="18"/>
      <c r="AF9" s="21"/>
      <c r="AG9" s="18"/>
      <c r="AH9" s="21"/>
      <c r="AI9" s="18"/>
      <c r="AJ9" s="21"/>
      <c r="AK9" s="18"/>
      <c r="AL9" s="21"/>
      <c r="AM9" s="18"/>
      <c r="AN9" s="21"/>
      <c r="AO9" s="18"/>
      <c r="AP9" s="21"/>
      <c r="AQ9" s="18"/>
      <c r="AR9" s="21"/>
      <c r="AS9" s="18"/>
      <c r="AT9" s="21"/>
      <c r="AU9" s="18"/>
      <c r="AV9" s="21"/>
      <c r="AW9" s="18"/>
      <c r="AX9" s="21"/>
      <c r="AY9" s="18"/>
      <c r="AZ9" s="21"/>
    </row>
    <row r="10" spans="1:52" ht="15.75" x14ac:dyDescent="0.25">
      <c r="A10" s="9">
        <v>3</v>
      </c>
      <c r="B10" s="8"/>
      <c r="C10" s="8"/>
      <c r="D10" s="8"/>
      <c r="E10" s="8"/>
      <c r="F10" s="8"/>
      <c r="G10" s="8"/>
      <c r="H10" s="11" t="b">
        <f t="shared" ca="1" si="0"/>
        <v>1</v>
      </c>
      <c r="I10" s="15" t="str">
        <f t="shared" ca="1" si="1"/>
        <v>الدائن أكبر</v>
      </c>
      <c r="J10" s="15">
        <f t="shared" ca="1" si="2"/>
        <v>0</v>
      </c>
      <c r="K10" s="18">
        <f t="shared" ca="1" si="3"/>
        <v>0</v>
      </c>
      <c r="L10" s="21">
        <f t="shared" ca="1" si="4"/>
        <v>0</v>
      </c>
      <c r="M10" s="18"/>
      <c r="N10" s="21"/>
      <c r="O10" s="18"/>
      <c r="P10" s="21"/>
      <c r="Q10" s="18"/>
      <c r="R10" s="21"/>
      <c r="S10" s="18"/>
      <c r="T10" s="21"/>
      <c r="U10" s="18"/>
      <c r="V10" s="21"/>
      <c r="W10" s="18"/>
      <c r="X10" s="21"/>
      <c r="Y10" s="18"/>
      <c r="Z10" s="21"/>
      <c r="AA10" s="18"/>
      <c r="AB10" s="21"/>
      <c r="AC10" s="18"/>
      <c r="AD10" s="21"/>
      <c r="AE10" s="18"/>
      <c r="AF10" s="21"/>
      <c r="AG10" s="18"/>
      <c r="AH10" s="21"/>
      <c r="AI10" s="18"/>
      <c r="AJ10" s="21"/>
      <c r="AK10" s="18"/>
      <c r="AL10" s="21"/>
      <c r="AM10" s="18"/>
      <c r="AN10" s="21"/>
      <c r="AO10" s="18"/>
      <c r="AP10" s="21"/>
      <c r="AQ10" s="18"/>
      <c r="AR10" s="21"/>
      <c r="AS10" s="18"/>
      <c r="AT10" s="21"/>
      <c r="AU10" s="18"/>
      <c r="AV10" s="21"/>
      <c r="AW10" s="18"/>
      <c r="AX10" s="21"/>
      <c r="AY10" s="18"/>
      <c r="AZ10" s="21"/>
    </row>
    <row r="11" spans="1:52" ht="15.75" x14ac:dyDescent="0.25">
      <c r="A11" s="9">
        <v>4</v>
      </c>
      <c r="B11" s="8"/>
      <c r="C11" s="8"/>
      <c r="D11" s="8"/>
      <c r="E11" s="8"/>
      <c r="F11" s="8"/>
      <c r="G11" s="8"/>
      <c r="H11" s="11" t="b">
        <f t="shared" ca="1" si="0"/>
        <v>1</v>
      </c>
      <c r="I11" s="15" t="str">
        <f t="shared" ca="1" si="1"/>
        <v>الدائن أكبر</v>
      </c>
      <c r="J11" s="15">
        <f t="shared" ca="1" si="2"/>
        <v>0</v>
      </c>
      <c r="K11" s="18">
        <f t="shared" ca="1" si="3"/>
        <v>0</v>
      </c>
      <c r="L11" s="21">
        <f t="shared" ca="1" si="4"/>
        <v>0</v>
      </c>
      <c r="M11" s="18"/>
      <c r="N11" s="21"/>
      <c r="O11" s="18"/>
      <c r="P11" s="21"/>
      <c r="Q11" s="18"/>
      <c r="R11" s="21"/>
      <c r="S11" s="18"/>
      <c r="T11" s="21"/>
      <c r="U11" s="18"/>
      <c r="V11" s="21"/>
      <c r="W11" s="18"/>
      <c r="X11" s="21"/>
      <c r="Y11" s="18"/>
      <c r="Z11" s="21"/>
      <c r="AA11" s="18"/>
      <c r="AB11" s="21"/>
      <c r="AC11" s="18"/>
      <c r="AD11" s="21"/>
      <c r="AE11" s="18"/>
      <c r="AF11" s="21"/>
      <c r="AG11" s="18"/>
      <c r="AH11" s="21"/>
      <c r="AI11" s="18"/>
      <c r="AJ11" s="21"/>
      <c r="AK11" s="18"/>
      <c r="AL11" s="21"/>
      <c r="AM11" s="18"/>
      <c r="AN11" s="21"/>
      <c r="AO11" s="18"/>
      <c r="AP11" s="21"/>
      <c r="AQ11" s="18"/>
      <c r="AR11" s="21"/>
      <c r="AS11" s="18"/>
      <c r="AT11" s="21"/>
      <c r="AU11" s="18"/>
      <c r="AV11" s="21"/>
      <c r="AW11" s="18"/>
      <c r="AX11" s="21"/>
      <c r="AY11" s="18"/>
      <c r="AZ11" s="21"/>
    </row>
    <row r="12" spans="1:52" ht="15.75" x14ac:dyDescent="0.25">
      <c r="A12" s="9">
        <v>5</v>
      </c>
      <c r="B12" s="8"/>
      <c r="C12" s="8"/>
      <c r="D12" s="8"/>
      <c r="E12" s="8"/>
      <c r="F12" s="8"/>
      <c r="G12" s="8"/>
      <c r="H12" s="11" t="b">
        <f t="shared" ca="1" si="0"/>
        <v>1</v>
      </c>
      <c r="I12" s="15" t="str">
        <f t="shared" ca="1" si="1"/>
        <v>الدائن أكبر</v>
      </c>
      <c r="J12" s="15">
        <f t="shared" ca="1" si="2"/>
        <v>0</v>
      </c>
      <c r="K12" s="18">
        <f t="shared" ca="1" si="3"/>
        <v>0</v>
      </c>
      <c r="L12" s="21">
        <f t="shared" ca="1" si="4"/>
        <v>0</v>
      </c>
      <c r="M12" s="18"/>
      <c r="N12" s="21"/>
      <c r="O12" s="18"/>
      <c r="P12" s="21"/>
      <c r="Q12" s="18"/>
      <c r="R12" s="21"/>
      <c r="S12" s="18"/>
      <c r="T12" s="21"/>
      <c r="U12" s="18"/>
      <c r="V12" s="21"/>
      <c r="W12" s="18"/>
      <c r="X12" s="21"/>
      <c r="Y12" s="18"/>
      <c r="Z12" s="21"/>
      <c r="AA12" s="18"/>
      <c r="AB12" s="21"/>
      <c r="AC12" s="18"/>
      <c r="AD12" s="21"/>
      <c r="AE12" s="18"/>
      <c r="AF12" s="21"/>
      <c r="AG12" s="18"/>
      <c r="AH12" s="21"/>
      <c r="AI12" s="18"/>
      <c r="AJ12" s="21"/>
      <c r="AK12" s="18"/>
      <c r="AL12" s="21"/>
      <c r="AM12" s="18"/>
      <c r="AN12" s="21"/>
      <c r="AO12" s="18"/>
      <c r="AP12" s="21"/>
      <c r="AQ12" s="18"/>
      <c r="AR12" s="21"/>
      <c r="AS12" s="18"/>
      <c r="AT12" s="21"/>
      <c r="AU12" s="18"/>
      <c r="AV12" s="21"/>
      <c r="AW12" s="18"/>
      <c r="AX12" s="21"/>
      <c r="AY12" s="18"/>
      <c r="AZ12" s="21"/>
    </row>
    <row r="13" spans="1:52" ht="15.75" x14ac:dyDescent="0.25">
      <c r="A13" s="9">
        <v>6</v>
      </c>
      <c r="B13" s="8"/>
      <c r="C13" s="8"/>
      <c r="D13" s="8"/>
      <c r="E13" s="8"/>
      <c r="F13" s="8"/>
      <c r="G13" s="8"/>
      <c r="H13" s="11" t="b">
        <f t="shared" ca="1" si="0"/>
        <v>1</v>
      </c>
      <c r="I13" s="15" t="str">
        <f t="shared" ca="1" si="1"/>
        <v>الدائن أكبر</v>
      </c>
      <c r="J13" s="15">
        <f t="shared" ca="1" si="2"/>
        <v>0</v>
      </c>
      <c r="K13" s="18">
        <f t="shared" ca="1" si="3"/>
        <v>0</v>
      </c>
      <c r="L13" s="21">
        <f t="shared" ca="1" si="4"/>
        <v>0</v>
      </c>
      <c r="M13" s="18"/>
      <c r="N13" s="21"/>
      <c r="O13" s="18"/>
      <c r="P13" s="21"/>
      <c r="Q13" s="18"/>
      <c r="R13" s="21"/>
      <c r="S13" s="18"/>
      <c r="T13" s="21"/>
      <c r="U13" s="18"/>
      <c r="V13" s="21"/>
      <c r="W13" s="18"/>
      <c r="X13" s="21"/>
      <c r="Y13" s="18"/>
      <c r="Z13" s="21"/>
      <c r="AA13" s="18"/>
      <c r="AB13" s="21"/>
      <c r="AC13" s="18"/>
      <c r="AD13" s="21"/>
      <c r="AE13" s="18"/>
      <c r="AF13" s="21"/>
      <c r="AG13" s="18"/>
      <c r="AH13" s="21"/>
      <c r="AI13" s="18"/>
      <c r="AJ13" s="21"/>
      <c r="AK13" s="18"/>
      <c r="AL13" s="21"/>
      <c r="AM13" s="18"/>
      <c r="AN13" s="21"/>
      <c r="AO13" s="18"/>
      <c r="AP13" s="21"/>
      <c r="AQ13" s="18"/>
      <c r="AR13" s="21"/>
      <c r="AS13" s="18"/>
      <c r="AT13" s="21"/>
      <c r="AU13" s="18"/>
      <c r="AV13" s="21"/>
      <c r="AW13" s="18"/>
      <c r="AX13" s="21"/>
      <c r="AY13" s="18"/>
      <c r="AZ13" s="21"/>
    </row>
    <row r="14" spans="1:52" ht="15.75" x14ac:dyDescent="0.25">
      <c r="A14" s="9">
        <v>7</v>
      </c>
      <c r="B14" s="8"/>
      <c r="C14" s="8"/>
      <c r="D14" s="8"/>
      <c r="E14" s="8"/>
      <c r="F14" s="8"/>
      <c r="G14" s="8"/>
      <c r="H14" s="11" t="b">
        <f t="shared" ca="1" si="0"/>
        <v>1</v>
      </c>
      <c r="I14" s="15" t="str">
        <f t="shared" ca="1" si="1"/>
        <v>الدائن أكبر</v>
      </c>
      <c r="J14" s="15">
        <f t="shared" ca="1" si="2"/>
        <v>0</v>
      </c>
      <c r="K14" s="18">
        <f t="shared" ca="1" si="3"/>
        <v>0</v>
      </c>
      <c r="L14" s="21">
        <f t="shared" ca="1" si="4"/>
        <v>0</v>
      </c>
      <c r="M14" s="18"/>
      <c r="N14" s="21"/>
      <c r="O14" s="18"/>
      <c r="P14" s="21"/>
      <c r="Q14" s="18"/>
      <c r="R14" s="21"/>
      <c r="S14" s="18"/>
      <c r="T14" s="21"/>
      <c r="U14" s="18"/>
      <c r="V14" s="21"/>
      <c r="W14" s="18"/>
      <c r="X14" s="21"/>
      <c r="Y14" s="18"/>
      <c r="Z14" s="21"/>
      <c r="AA14" s="18"/>
      <c r="AB14" s="21"/>
      <c r="AC14" s="18"/>
      <c r="AD14" s="21"/>
      <c r="AE14" s="18"/>
      <c r="AF14" s="21"/>
      <c r="AG14" s="18"/>
      <c r="AH14" s="21"/>
      <c r="AI14" s="18"/>
      <c r="AJ14" s="21"/>
      <c r="AK14" s="18"/>
      <c r="AL14" s="21"/>
      <c r="AM14" s="18"/>
      <c r="AN14" s="21"/>
      <c r="AO14" s="18"/>
      <c r="AP14" s="21"/>
      <c r="AQ14" s="18"/>
      <c r="AR14" s="21"/>
      <c r="AS14" s="18"/>
      <c r="AT14" s="21"/>
      <c r="AU14" s="18"/>
      <c r="AV14" s="21"/>
      <c r="AW14" s="18"/>
      <c r="AX14" s="21"/>
      <c r="AY14" s="18"/>
      <c r="AZ14" s="21"/>
    </row>
    <row r="15" spans="1:52" ht="15.75" x14ac:dyDescent="0.25">
      <c r="A15" s="9">
        <v>8</v>
      </c>
      <c r="B15" s="8"/>
      <c r="C15" s="8"/>
      <c r="D15" s="8"/>
      <c r="E15" s="8"/>
      <c r="F15" s="8"/>
      <c r="G15" s="8"/>
      <c r="H15" s="11" t="b">
        <f t="shared" ca="1" si="0"/>
        <v>1</v>
      </c>
      <c r="I15" s="15" t="str">
        <f t="shared" ca="1" si="1"/>
        <v>الدائن أكبر</v>
      </c>
      <c r="J15" s="15">
        <f t="shared" ca="1" si="2"/>
        <v>0</v>
      </c>
      <c r="K15" s="18">
        <f t="shared" ca="1" si="3"/>
        <v>0</v>
      </c>
      <c r="L15" s="21">
        <f t="shared" ca="1" si="4"/>
        <v>0</v>
      </c>
      <c r="M15" s="18"/>
      <c r="N15" s="21"/>
      <c r="O15" s="18"/>
      <c r="P15" s="21"/>
      <c r="Q15" s="18"/>
      <c r="R15" s="21"/>
      <c r="S15" s="18"/>
      <c r="T15" s="21"/>
      <c r="U15" s="18"/>
      <c r="V15" s="21"/>
      <c r="W15" s="18"/>
      <c r="X15" s="21"/>
      <c r="Y15" s="18"/>
      <c r="Z15" s="21"/>
      <c r="AA15" s="18"/>
      <c r="AB15" s="21"/>
      <c r="AC15" s="18"/>
      <c r="AD15" s="21"/>
      <c r="AE15" s="18"/>
      <c r="AF15" s="21"/>
      <c r="AG15" s="18"/>
      <c r="AH15" s="21"/>
      <c r="AI15" s="18"/>
      <c r="AJ15" s="21"/>
      <c r="AK15" s="18"/>
      <c r="AL15" s="21"/>
      <c r="AM15" s="18"/>
      <c r="AN15" s="21"/>
      <c r="AO15" s="18"/>
      <c r="AP15" s="21"/>
      <c r="AQ15" s="18"/>
      <c r="AR15" s="21"/>
      <c r="AS15" s="18"/>
      <c r="AT15" s="21"/>
      <c r="AU15" s="18"/>
      <c r="AV15" s="21"/>
      <c r="AW15" s="18"/>
      <c r="AX15" s="21"/>
      <c r="AY15" s="18"/>
      <c r="AZ15" s="21"/>
    </row>
    <row r="16" spans="1:52" ht="15.75" x14ac:dyDescent="0.25">
      <c r="A16" s="9">
        <v>9</v>
      </c>
      <c r="B16" s="8"/>
      <c r="C16" s="8"/>
      <c r="D16" s="8"/>
      <c r="E16" s="8"/>
      <c r="F16" s="8"/>
      <c r="G16" s="8"/>
      <c r="H16" s="11" t="b">
        <f t="shared" ca="1" si="0"/>
        <v>1</v>
      </c>
      <c r="I16" s="15" t="str">
        <f t="shared" ca="1" si="1"/>
        <v>الدائن أكبر</v>
      </c>
      <c r="J16" s="15">
        <f t="shared" ca="1" si="2"/>
        <v>0</v>
      </c>
      <c r="K16" s="18">
        <f t="shared" ca="1" si="3"/>
        <v>0</v>
      </c>
      <c r="L16" s="21">
        <f t="shared" ca="1" si="4"/>
        <v>0</v>
      </c>
      <c r="M16" s="18"/>
      <c r="N16" s="21"/>
      <c r="O16" s="18"/>
      <c r="P16" s="21"/>
      <c r="Q16" s="18"/>
      <c r="R16" s="21"/>
      <c r="S16" s="18"/>
      <c r="T16" s="21"/>
      <c r="U16" s="18"/>
      <c r="V16" s="21"/>
      <c r="W16" s="18"/>
      <c r="X16" s="21"/>
      <c r="Y16" s="18"/>
      <c r="Z16" s="21"/>
      <c r="AA16" s="18"/>
      <c r="AB16" s="21"/>
      <c r="AC16" s="18"/>
      <c r="AD16" s="21"/>
      <c r="AE16" s="18"/>
      <c r="AF16" s="21"/>
      <c r="AG16" s="18"/>
      <c r="AH16" s="21"/>
      <c r="AI16" s="18"/>
      <c r="AJ16" s="21"/>
      <c r="AK16" s="18"/>
      <c r="AL16" s="21"/>
      <c r="AM16" s="18"/>
      <c r="AN16" s="21"/>
      <c r="AO16" s="18"/>
      <c r="AP16" s="21"/>
      <c r="AQ16" s="18"/>
      <c r="AR16" s="21"/>
      <c r="AS16" s="18"/>
      <c r="AT16" s="21"/>
      <c r="AU16" s="18"/>
      <c r="AV16" s="21"/>
      <c r="AW16" s="18"/>
      <c r="AX16" s="21"/>
      <c r="AY16" s="18"/>
      <c r="AZ16" s="21"/>
    </row>
    <row r="17" spans="1:52" ht="15.75" x14ac:dyDescent="0.25">
      <c r="A17" s="9">
        <v>10</v>
      </c>
      <c r="B17" s="8"/>
      <c r="C17" s="8"/>
      <c r="D17" s="8"/>
      <c r="E17" s="8"/>
      <c r="F17" s="8"/>
      <c r="G17" s="8"/>
      <c r="H17" s="11" t="b">
        <f t="shared" ca="1" si="0"/>
        <v>1</v>
      </c>
      <c r="I17" s="15" t="str">
        <f t="shared" ca="1" si="1"/>
        <v>الدائن أكبر</v>
      </c>
      <c r="J17" s="15">
        <f t="shared" ca="1" si="2"/>
        <v>0</v>
      </c>
      <c r="K17" s="18">
        <f t="shared" ca="1" si="3"/>
        <v>0</v>
      </c>
      <c r="L17" s="21">
        <f ca="1">SUMIF($K$7:$AZ$7,$L$7,M17:AZ17)</f>
        <v>0</v>
      </c>
      <c r="M17" s="18"/>
      <c r="N17" s="21"/>
      <c r="O17" s="18"/>
      <c r="P17" s="21"/>
      <c r="Q17" s="18"/>
      <c r="R17" s="21"/>
      <c r="S17" s="18"/>
      <c r="T17" s="21"/>
      <c r="U17" s="18"/>
      <c r="V17" s="21"/>
      <c r="W17" s="18"/>
      <c r="X17" s="21"/>
      <c r="Y17" s="18"/>
      <c r="Z17" s="21"/>
      <c r="AA17" s="18"/>
      <c r="AB17" s="21"/>
      <c r="AC17" s="18"/>
      <c r="AD17" s="21"/>
      <c r="AE17" s="18"/>
      <c r="AF17" s="21"/>
      <c r="AG17" s="18"/>
      <c r="AH17" s="21"/>
      <c r="AI17" s="18"/>
      <c r="AJ17" s="21"/>
      <c r="AK17" s="18"/>
      <c r="AL17" s="21"/>
      <c r="AM17" s="18"/>
      <c r="AN17" s="21"/>
      <c r="AO17" s="18"/>
      <c r="AP17" s="21"/>
      <c r="AQ17" s="18"/>
      <c r="AR17" s="21"/>
      <c r="AS17" s="18"/>
      <c r="AT17" s="21"/>
      <c r="AU17" s="18"/>
      <c r="AV17" s="21"/>
      <c r="AW17" s="18"/>
      <c r="AX17" s="21"/>
      <c r="AY17" s="18"/>
      <c r="AZ17" s="21"/>
    </row>
    <row r="18" spans="1:52" ht="15.75" x14ac:dyDescent="0.25">
      <c r="A18" s="9">
        <v>11</v>
      </c>
      <c r="B18" s="8"/>
      <c r="C18" s="8"/>
      <c r="D18" s="8"/>
      <c r="E18" s="8"/>
      <c r="F18" s="8"/>
      <c r="G18" s="8"/>
      <c r="H18" s="11" t="b">
        <f t="shared" ca="1" si="0"/>
        <v>1</v>
      </c>
      <c r="I18" s="15" t="str">
        <f t="shared" ca="1" si="1"/>
        <v>الدائن أكبر</v>
      </c>
      <c r="J18" s="15">
        <f t="shared" ca="1" si="2"/>
        <v>0</v>
      </c>
      <c r="K18" s="18">
        <f t="shared" ca="1" si="3"/>
        <v>0</v>
      </c>
      <c r="L18" s="21">
        <f t="shared" ca="1" si="4"/>
        <v>0</v>
      </c>
      <c r="M18" s="18"/>
      <c r="N18" s="21"/>
      <c r="O18" s="18"/>
      <c r="P18" s="21"/>
      <c r="Q18" s="18"/>
      <c r="R18" s="21"/>
      <c r="S18" s="18"/>
      <c r="T18" s="21"/>
      <c r="U18" s="18"/>
      <c r="V18" s="21"/>
      <c r="W18" s="18"/>
      <c r="X18" s="21"/>
      <c r="Y18" s="18"/>
      <c r="Z18" s="21"/>
      <c r="AA18" s="18"/>
      <c r="AB18" s="21"/>
      <c r="AC18" s="18"/>
      <c r="AD18" s="21"/>
      <c r="AE18" s="18"/>
      <c r="AF18" s="21"/>
      <c r="AG18" s="18"/>
      <c r="AH18" s="21"/>
      <c r="AI18" s="18"/>
      <c r="AJ18" s="21"/>
      <c r="AK18" s="18"/>
      <c r="AL18" s="21"/>
      <c r="AM18" s="18"/>
      <c r="AN18" s="21"/>
      <c r="AO18" s="18"/>
      <c r="AP18" s="21"/>
      <c r="AQ18" s="18"/>
      <c r="AR18" s="21"/>
      <c r="AS18" s="18"/>
      <c r="AT18" s="21"/>
      <c r="AU18" s="18"/>
      <c r="AV18" s="21"/>
      <c r="AW18" s="18"/>
      <c r="AX18" s="21"/>
      <c r="AY18" s="18"/>
      <c r="AZ18" s="21"/>
    </row>
    <row r="19" spans="1:52" ht="15.75" x14ac:dyDescent="0.25">
      <c r="A19" s="9">
        <v>12</v>
      </c>
      <c r="B19" s="8"/>
      <c r="C19" s="8"/>
      <c r="D19" s="8"/>
      <c r="E19" s="8"/>
      <c r="F19" s="8"/>
      <c r="G19" s="8"/>
      <c r="H19" s="11" t="b">
        <f t="shared" ca="1" si="0"/>
        <v>1</v>
      </c>
      <c r="I19" s="15" t="str">
        <f t="shared" ca="1" si="1"/>
        <v>الدائن أكبر</v>
      </c>
      <c r="J19" s="15">
        <f t="shared" ca="1" si="2"/>
        <v>0</v>
      </c>
      <c r="K19" s="18">
        <f t="shared" ca="1" si="3"/>
        <v>0</v>
      </c>
      <c r="L19" s="21">
        <f t="shared" ca="1" si="4"/>
        <v>0</v>
      </c>
      <c r="M19" s="18"/>
      <c r="N19" s="21"/>
      <c r="O19" s="18"/>
      <c r="P19" s="21"/>
      <c r="Q19" s="18"/>
      <c r="R19" s="21"/>
      <c r="S19" s="18"/>
      <c r="T19" s="21"/>
      <c r="U19" s="18"/>
      <c r="V19" s="21"/>
      <c r="W19" s="18"/>
      <c r="X19" s="21"/>
      <c r="Y19" s="18"/>
      <c r="Z19" s="21"/>
      <c r="AA19" s="18"/>
      <c r="AB19" s="21"/>
      <c r="AC19" s="18"/>
      <c r="AD19" s="21"/>
      <c r="AE19" s="18"/>
      <c r="AF19" s="21"/>
      <c r="AG19" s="18"/>
      <c r="AH19" s="21"/>
      <c r="AI19" s="18"/>
      <c r="AJ19" s="21"/>
      <c r="AK19" s="18"/>
      <c r="AL19" s="21"/>
      <c r="AM19" s="18"/>
      <c r="AN19" s="21"/>
      <c r="AO19" s="18"/>
      <c r="AP19" s="21"/>
      <c r="AQ19" s="18"/>
      <c r="AR19" s="21"/>
      <c r="AS19" s="18"/>
      <c r="AT19" s="21"/>
      <c r="AU19" s="18"/>
      <c r="AV19" s="21"/>
      <c r="AW19" s="18"/>
      <c r="AX19" s="21"/>
      <c r="AY19" s="18"/>
      <c r="AZ19" s="21"/>
    </row>
    <row r="20" spans="1:52" ht="15.75" x14ac:dyDescent="0.25">
      <c r="A20" s="9">
        <v>13</v>
      </c>
      <c r="B20" s="8"/>
      <c r="C20" s="8"/>
      <c r="D20" s="8"/>
      <c r="E20" s="8"/>
      <c r="F20" s="8"/>
      <c r="G20" s="8"/>
      <c r="H20" s="11" t="b">
        <f t="shared" ca="1" si="0"/>
        <v>1</v>
      </c>
      <c r="I20" s="15" t="str">
        <f t="shared" ca="1" si="1"/>
        <v>الدائن أكبر</v>
      </c>
      <c r="J20" s="15">
        <f t="shared" ca="1" si="2"/>
        <v>0</v>
      </c>
      <c r="K20" s="18">
        <f t="shared" ca="1" si="3"/>
        <v>0</v>
      </c>
      <c r="L20" s="21">
        <f t="shared" ca="1" si="4"/>
        <v>0</v>
      </c>
      <c r="M20" s="18"/>
      <c r="N20" s="21"/>
      <c r="O20" s="18"/>
      <c r="P20" s="21"/>
      <c r="Q20" s="18"/>
      <c r="R20" s="21"/>
      <c r="S20" s="18"/>
      <c r="T20" s="21"/>
      <c r="U20" s="18"/>
      <c r="V20" s="21"/>
      <c r="W20" s="18"/>
      <c r="X20" s="21"/>
      <c r="Y20" s="18"/>
      <c r="Z20" s="21"/>
      <c r="AA20" s="18"/>
      <c r="AB20" s="21"/>
      <c r="AC20" s="18"/>
      <c r="AD20" s="21"/>
      <c r="AE20" s="18"/>
      <c r="AF20" s="21"/>
      <c r="AG20" s="18"/>
      <c r="AH20" s="21"/>
      <c r="AI20" s="18"/>
      <c r="AJ20" s="21"/>
      <c r="AK20" s="18"/>
      <c r="AL20" s="21"/>
      <c r="AM20" s="18"/>
      <c r="AN20" s="21"/>
      <c r="AO20" s="18"/>
      <c r="AP20" s="21"/>
      <c r="AQ20" s="18"/>
      <c r="AR20" s="21"/>
      <c r="AS20" s="18"/>
      <c r="AT20" s="21"/>
      <c r="AU20" s="18"/>
      <c r="AV20" s="21"/>
      <c r="AW20" s="18"/>
      <c r="AX20" s="21"/>
      <c r="AY20" s="18"/>
      <c r="AZ20" s="21"/>
    </row>
    <row r="21" spans="1:52" ht="15.75" x14ac:dyDescent="0.25">
      <c r="A21" s="9">
        <v>14</v>
      </c>
      <c r="B21" s="8"/>
      <c r="C21" s="8"/>
      <c r="D21" s="8"/>
      <c r="E21" s="8"/>
      <c r="F21" s="8"/>
      <c r="G21" s="8"/>
      <c r="H21" s="11" t="b">
        <f t="shared" ca="1" si="0"/>
        <v>1</v>
      </c>
      <c r="I21" s="15" t="str">
        <f t="shared" ca="1" si="1"/>
        <v>الدائن أكبر</v>
      </c>
      <c r="J21" s="15">
        <f t="shared" ca="1" si="2"/>
        <v>0</v>
      </c>
      <c r="K21" s="18">
        <f t="shared" ca="1" si="3"/>
        <v>0</v>
      </c>
      <c r="L21" s="21">
        <f t="shared" ca="1" si="4"/>
        <v>0</v>
      </c>
      <c r="M21" s="18"/>
      <c r="N21" s="21"/>
      <c r="O21" s="18"/>
      <c r="P21" s="21"/>
      <c r="Q21" s="18"/>
      <c r="R21" s="21"/>
      <c r="S21" s="18"/>
      <c r="T21" s="21"/>
      <c r="U21" s="18"/>
      <c r="V21" s="21"/>
      <c r="W21" s="18"/>
      <c r="X21" s="21"/>
      <c r="Y21" s="18"/>
      <c r="Z21" s="21"/>
      <c r="AA21" s="18"/>
      <c r="AB21" s="21"/>
      <c r="AC21" s="18"/>
      <c r="AD21" s="21"/>
      <c r="AE21" s="18"/>
      <c r="AF21" s="21"/>
      <c r="AG21" s="18"/>
      <c r="AH21" s="21"/>
      <c r="AI21" s="18"/>
      <c r="AJ21" s="21"/>
      <c r="AK21" s="18"/>
      <c r="AL21" s="21"/>
      <c r="AM21" s="18"/>
      <c r="AN21" s="21"/>
      <c r="AO21" s="18"/>
      <c r="AP21" s="21"/>
      <c r="AQ21" s="18"/>
      <c r="AR21" s="21"/>
      <c r="AS21" s="18"/>
      <c r="AT21" s="21"/>
      <c r="AU21" s="18"/>
      <c r="AV21" s="21"/>
      <c r="AW21" s="18"/>
      <c r="AX21" s="21"/>
      <c r="AY21" s="18"/>
      <c r="AZ21" s="21"/>
    </row>
    <row r="22" spans="1:52" ht="15.75" x14ac:dyDescent="0.25">
      <c r="A22" s="9">
        <v>15</v>
      </c>
      <c r="B22" s="8"/>
      <c r="C22" s="8"/>
      <c r="D22" s="8"/>
      <c r="E22" s="8"/>
      <c r="F22" s="8"/>
      <c r="G22" s="8"/>
      <c r="H22" s="11" t="b">
        <f t="shared" ca="1" si="0"/>
        <v>1</v>
      </c>
      <c r="I22" s="15" t="str">
        <f t="shared" ca="1" si="1"/>
        <v>الدائن أكبر</v>
      </c>
      <c r="J22" s="15">
        <f t="shared" ca="1" si="2"/>
        <v>0</v>
      </c>
      <c r="K22" s="18">
        <f t="shared" ca="1" si="3"/>
        <v>0</v>
      </c>
      <c r="L22" s="21">
        <f t="shared" ca="1" si="4"/>
        <v>0</v>
      </c>
      <c r="M22" s="18"/>
      <c r="N22" s="21"/>
      <c r="O22" s="18"/>
      <c r="P22" s="21"/>
      <c r="Q22" s="18"/>
      <c r="R22" s="21"/>
      <c r="S22" s="18"/>
      <c r="T22" s="21"/>
      <c r="U22" s="18"/>
      <c r="V22" s="21"/>
      <c r="W22" s="18"/>
      <c r="X22" s="21"/>
      <c r="Y22" s="18"/>
      <c r="Z22" s="21"/>
      <c r="AA22" s="18"/>
      <c r="AB22" s="21"/>
      <c r="AC22" s="18"/>
      <c r="AD22" s="21"/>
      <c r="AE22" s="18"/>
      <c r="AF22" s="21"/>
      <c r="AG22" s="18"/>
      <c r="AH22" s="21"/>
      <c r="AI22" s="18"/>
      <c r="AJ22" s="21"/>
      <c r="AK22" s="18"/>
      <c r="AL22" s="21"/>
      <c r="AM22" s="18"/>
      <c r="AN22" s="21"/>
      <c r="AO22" s="18"/>
      <c r="AP22" s="21"/>
      <c r="AQ22" s="18"/>
      <c r="AR22" s="21"/>
      <c r="AS22" s="18"/>
      <c r="AT22" s="21"/>
      <c r="AU22" s="18"/>
      <c r="AV22" s="21"/>
      <c r="AW22" s="18"/>
      <c r="AX22" s="21"/>
      <c r="AY22" s="18"/>
      <c r="AZ22" s="21"/>
    </row>
    <row r="23" spans="1:52" ht="15.75" x14ac:dyDescent="0.25">
      <c r="A23" s="9">
        <v>16</v>
      </c>
      <c r="B23" s="8"/>
      <c r="C23" s="8"/>
      <c r="D23" s="8"/>
      <c r="E23" s="8"/>
      <c r="F23" s="8"/>
      <c r="G23" s="8"/>
      <c r="H23" s="11" t="b">
        <f t="shared" ca="1" si="0"/>
        <v>1</v>
      </c>
      <c r="I23" s="15" t="str">
        <f t="shared" ca="1" si="1"/>
        <v>الدائن أكبر</v>
      </c>
      <c r="J23" s="15">
        <f t="shared" ca="1" si="2"/>
        <v>0</v>
      </c>
      <c r="K23" s="18">
        <f t="shared" ca="1" si="3"/>
        <v>0</v>
      </c>
      <c r="L23" s="21">
        <f t="shared" ca="1" si="4"/>
        <v>0</v>
      </c>
      <c r="M23" s="18"/>
      <c r="N23" s="21"/>
      <c r="O23" s="18"/>
      <c r="P23" s="21"/>
      <c r="Q23" s="18"/>
      <c r="R23" s="21"/>
      <c r="S23" s="18"/>
      <c r="T23" s="21"/>
      <c r="U23" s="18"/>
      <c r="V23" s="21"/>
      <c r="W23" s="18"/>
      <c r="X23" s="21"/>
      <c r="Y23" s="18"/>
      <c r="Z23" s="21"/>
      <c r="AA23" s="18"/>
      <c r="AB23" s="21"/>
      <c r="AC23" s="18"/>
      <c r="AD23" s="21"/>
      <c r="AE23" s="18"/>
      <c r="AF23" s="21"/>
      <c r="AG23" s="18"/>
      <c r="AH23" s="21"/>
      <c r="AI23" s="18"/>
      <c r="AJ23" s="21"/>
      <c r="AK23" s="18"/>
      <c r="AL23" s="21"/>
      <c r="AM23" s="18"/>
      <c r="AN23" s="21"/>
      <c r="AO23" s="18"/>
      <c r="AP23" s="21"/>
      <c r="AQ23" s="18"/>
      <c r="AR23" s="21"/>
      <c r="AS23" s="18"/>
      <c r="AT23" s="21"/>
      <c r="AU23" s="18"/>
      <c r="AV23" s="21"/>
      <c r="AW23" s="18"/>
      <c r="AX23" s="21"/>
      <c r="AY23" s="18"/>
      <c r="AZ23" s="21"/>
    </row>
    <row r="24" spans="1:52" ht="15.75" x14ac:dyDescent="0.25">
      <c r="A24" s="9">
        <v>17</v>
      </c>
      <c r="B24" s="8"/>
      <c r="C24" s="8"/>
      <c r="D24" s="8"/>
      <c r="E24" s="8"/>
      <c r="F24" s="8"/>
      <c r="G24" s="8"/>
      <c r="H24" s="11" t="b">
        <f t="shared" ca="1" si="0"/>
        <v>1</v>
      </c>
      <c r="I24" s="15" t="str">
        <f t="shared" ca="1" si="1"/>
        <v>الدائن أكبر</v>
      </c>
      <c r="J24" s="15">
        <f t="shared" ca="1" si="2"/>
        <v>0</v>
      </c>
      <c r="K24" s="18">
        <f t="shared" ca="1" si="3"/>
        <v>0</v>
      </c>
      <c r="L24" s="21">
        <f t="shared" ca="1" si="4"/>
        <v>0</v>
      </c>
      <c r="M24" s="18"/>
      <c r="N24" s="21"/>
      <c r="O24" s="18"/>
      <c r="P24" s="21"/>
      <c r="Q24" s="18"/>
      <c r="R24" s="21"/>
      <c r="S24" s="18"/>
      <c r="T24" s="21"/>
      <c r="U24" s="18"/>
      <c r="V24" s="21"/>
      <c r="W24" s="18"/>
      <c r="X24" s="21"/>
      <c r="Y24" s="18"/>
      <c r="Z24" s="21"/>
      <c r="AA24" s="18"/>
      <c r="AB24" s="21"/>
      <c r="AC24" s="18"/>
      <c r="AD24" s="21"/>
      <c r="AE24" s="18"/>
      <c r="AF24" s="21"/>
      <c r="AG24" s="18"/>
      <c r="AH24" s="21"/>
      <c r="AI24" s="18"/>
      <c r="AJ24" s="21"/>
      <c r="AK24" s="18"/>
      <c r="AL24" s="21"/>
      <c r="AM24" s="18"/>
      <c r="AN24" s="21"/>
      <c r="AO24" s="18"/>
      <c r="AP24" s="21"/>
      <c r="AQ24" s="18"/>
      <c r="AR24" s="21"/>
      <c r="AS24" s="18"/>
      <c r="AT24" s="21"/>
      <c r="AU24" s="18"/>
      <c r="AV24" s="21"/>
      <c r="AW24" s="18"/>
      <c r="AX24" s="21"/>
      <c r="AY24" s="18"/>
      <c r="AZ24" s="21"/>
    </row>
    <row r="25" spans="1:52" ht="15.75" x14ac:dyDescent="0.25">
      <c r="A25" s="9">
        <v>18</v>
      </c>
      <c r="B25" s="8"/>
      <c r="C25" s="8"/>
      <c r="D25" s="8"/>
      <c r="E25" s="8"/>
      <c r="F25" s="8"/>
      <c r="G25" s="8"/>
      <c r="H25" s="11" t="b">
        <f t="shared" ca="1" si="0"/>
        <v>1</v>
      </c>
      <c r="I25" s="15" t="str">
        <f t="shared" ca="1" si="1"/>
        <v>الدائن أكبر</v>
      </c>
      <c r="J25" s="15">
        <f t="shared" ca="1" si="2"/>
        <v>0</v>
      </c>
      <c r="K25" s="18">
        <f t="shared" ca="1" si="3"/>
        <v>0</v>
      </c>
      <c r="L25" s="21">
        <f t="shared" ca="1" si="4"/>
        <v>0</v>
      </c>
      <c r="M25" s="18"/>
      <c r="N25" s="21"/>
      <c r="O25" s="18"/>
      <c r="P25" s="21"/>
      <c r="Q25" s="18"/>
      <c r="R25" s="21"/>
      <c r="S25" s="18"/>
      <c r="T25" s="21"/>
      <c r="U25" s="18"/>
      <c r="V25" s="21"/>
      <c r="W25" s="18"/>
      <c r="X25" s="21"/>
      <c r="Y25" s="18"/>
      <c r="Z25" s="21"/>
      <c r="AA25" s="18"/>
      <c r="AB25" s="21"/>
      <c r="AC25" s="18"/>
      <c r="AD25" s="21"/>
      <c r="AE25" s="18"/>
      <c r="AF25" s="21"/>
      <c r="AG25" s="18"/>
      <c r="AH25" s="21"/>
      <c r="AI25" s="18"/>
      <c r="AJ25" s="21"/>
      <c r="AK25" s="18"/>
      <c r="AL25" s="21"/>
      <c r="AM25" s="18"/>
      <c r="AN25" s="21"/>
      <c r="AO25" s="18"/>
      <c r="AP25" s="21"/>
      <c r="AQ25" s="18"/>
      <c r="AR25" s="21"/>
      <c r="AS25" s="18"/>
      <c r="AT25" s="21"/>
      <c r="AU25" s="18"/>
      <c r="AV25" s="21"/>
      <c r="AW25" s="18"/>
      <c r="AX25" s="21"/>
      <c r="AY25" s="18"/>
      <c r="AZ25" s="21"/>
    </row>
    <row r="26" spans="1:52" ht="15.75" x14ac:dyDescent="0.25">
      <c r="A26" s="9">
        <v>19</v>
      </c>
      <c r="B26" s="8"/>
      <c r="C26" s="8"/>
      <c r="D26" s="8"/>
      <c r="E26" s="8"/>
      <c r="F26" s="8"/>
      <c r="G26" s="8"/>
      <c r="H26" s="11" t="b">
        <f t="shared" ca="1" si="0"/>
        <v>1</v>
      </c>
      <c r="I26" s="15" t="str">
        <f t="shared" ca="1" si="1"/>
        <v>الدائن أكبر</v>
      </c>
      <c r="J26" s="15">
        <f t="shared" ca="1" si="2"/>
        <v>0</v>
      </c>
      <c r="K26" s="18">
        <f t="shared" ca="1" si="3"/>
        <v>0</v>
      </c>
      <c r="L26" s="21">
        <f t="shared" ca="1" si="4"/>
        <v>0</v>
      </c>
      <c r="M26" s="18"/>
      <c r="N26" s="21"/>
      <c r="O26" s="18"/>
      <c r="P26" s="21"/>
      <c r="Q26" s="18"/>
      <c r="R26" s="21"/>
      <c r="S26" s="18"/>
      <c r="T26" s="21"/>
      <c r="U26" s="18"/>
      <c r="V26" s="21"/>
      <c r="W26" s="18"/>
      <c r="X26" s="21"/>
      <c r="Y26" s="18"/>
      <c r="Z26" s="21"/>
      <c r="AA26" s="18"/>
      <c r="AB26" s="21"/>
      <c r="AC26" s="18"/>
      <c r="AD26" s="21"/>
      <c r="AE26" s="18"/>
      <c r="AF26" s="21"/>
      <c r="AG26" s="18"/>
      <c r="AH26" s="21"/>
      <c r="AI26" s="18"/>
      <c r="AJ26" s="21"/>
      <c r="AK26" s="18"/>
      <c r="AL26" s="21"/>
      <c r="AM26" s="18"/>
      <c r="AN26" s="21"/>
      <c r="AO26" s="18"/>
      <c r="AP26" s="21"/>
      <c r="AQ26" s="18"/>
      <c r="AR26" s="21"/>
      <c r="AS26" s="18"/>
      <c r="AT26" s="21"/>
      <c r="AU26" s="18"/>
      <c r="AV26" s="21"/>
      <c r="AW26" s="18"/>
      <c r="AX26" s="21"/>
      <c r="AY26" s="18"/>
      <c r="AZ26" s="21"/>
    </row>
    <row r="27" spans="1:52" ht="15.75" x14ac:dyDescent="0.25">
      <c r="A27" s="9">
        <v>20</v>
      </c>
      <c r="B27" s="8"/>
      <c r="C27" s="8"/>
      <c r="D27" s="8"/>
      <c r="E27" s="8"/>
      <c r="F27" s="8"/>
      <c r="G27" s="8"/>
      <c r="H27" s="11" t="b">
        <f t="shared" ca="1" si="0"/>
        <v>1</v>
      </c>
      <c r="I27" s="15" t="str">
        <f t="shared" ca="1" si="1"/>
        <v>الدائن أكبر</v>
      </c>
      <c r="J27" s="15">
        <f t="shared" ca="1" si="2"/>
        <v>0</v>
      </c>
      <c r="K27" s="18">
        <f t="shared" ca="1" si="3"/>
        <v>0</v>
      </c>
      <c r="L27" s="21">
        <f t="shared" ca="1" si="4"/>
        <v>0</v>
      </c>
      <c r="M27" s="18"/>
      <c r="N27" s="21"/>
      <c r="O27" s="18"/>
      <c r="P27" s="21"/>
      <c r="Q27" s="18"/>
      <c r="R27" s="21"/>
      <c r="S27" s="18"/>
      <c r="T27" s="21"/>
      <c r="U27" s="18"/>
      <c r="V27" s="21"/>
      <c r="W27" s="18"/>
      <c r="X27" s="21"/>
      <c r="Y27" s="18"/>
      <c r="Z27" s="21"/>
      <c r="AA27" s="18"/>
      <c r="AB27" s="21"/>
      <c r="AC27" s="18"/>
      <c r="AD27" s="21"/>
      <c r="AE27" s="18"/>
      <c r="AF27" s="21"/>
      <c r="AG27" s="18"/>
      <c r="AH27" s="21"/>
      <c r="AI27" s="18"/>
      <c r="AJ27" s="21"/>
      <c r="AK27" s="18"/>
      <c r="AL27" s="21"/>
      <c r="AM27" s="18"/>
      <c r="AN27" s="21"/>
      <c r="AO27" s="18"/>
      <c r="AP27" s="21"/>
      <c r="AQ27" s="18"/>
      <c r="AR27" s="21"/>
      <c r="AS27" s="18"/>
      <c r="AT27" s="21"/>
      <c r="AU27" s="18"/>
      <c r="AV27" s="21"/>
      <c r="AW27" s="18"/>
      <c r="AX27" s="21"/>
      <c r="AY27" s="18"/>
      <c r="AZ27" s="21"/>
    </row>
    <row r="28" spans="1:52" ht="15.75" x14ac:dyDescent="0.25">
      <c r="A28" s="9">
        <v>21</v>
      </c>
      <c r="B28" s="8"/>
      <c r="C28" s="8"/>
      <c r="D28" s="8"/>
      <c r="E28" s="8"/>
      <c r="F28" s="8"/>
      <c r="G28" s="8"/>
      <c r="H28" s="11" t="b">
        <f t="shared" ca="1" si="0"/>
        <v>1</v>
      </c>
      <c r="I28" s="15" t="str">
        <f t="shared" ca="1" si="1"/>
        <v>الدائن أكبر</v>
      </c>
      <c r="J28" s="15">
        <f t="shared" ca="1" si="2"/>
        <v>0</v>
      </c>
      <c r="K28" s="18">
        <f t="shared" ca="1" si="3"/>
        <v>0</v>
      </c>
      <c r="L28" s="21">
        <f t="shared" ca="1" si="4"/>
        <v>0</v>
      </c>
      <c r="M28" s="18"/>
      <c r="N28" s="21"/>
      <c r="O28" s="18"/>
      <c r="P28" s="21"/>
      <c r="Q28" s="18"/>
      <c r="R28" s="21"/>
      <c r="S28" s="18"/>
      <c r="T28" s="21"/>
      <c r="U28" s="18"/>
      <c r="V28" s="21"/>
      <c r="W28" s="18"/>
      <c r="X28" s="21"/>
      <c r="Y28" s="18"/>
      <c r="Z28" s="21"/>
      <c r="AA28" s="18"/>
      <c r="AB28" s="21"/>
      <c r="AC28" s="18"/>
      <c r="AD28" s="21"/>
      <c r="AE28" s="18"/>
      <c r="AF28" s="21"/>
      <c r="AG28" s="18"/>
      <c r="AH28" s="21"/>
      <c r="AI28" s="18"/>
      <c r="AJ28" s="21"/>
      <c r="AK28" s="18"/>
      <c r="AL28" s="21"/>
      <c r="AM28" s="18"/>
      <c r="AN28" s="21"/>
      <c r="AO28" s="18"/>
      <c r="AP28" s="21"/>
      <c r="AQ28" s="18"/>
      <c r="AR28" s="21"/>
      <c r="AS28" s="18"/>
      <c r="AT28" s="21"/>
      <c r="AU28" s="18"/>
      <c r="AV28" s="21"/>
      <c r="AW28" s="18"/>
      <c r="AX28" s="21"/>
      <c r="AY28" s="18"/>
      <c r="AZ28" s="21"/>
    </row>
    <row r="29" spans="1:52" ht="15.75" x14ac:dyDescent="0.25">
      <c r="A29" s="9">
        <v>22</v>
      </c>
      <c r="B29" s="8"/>
      <c r="C29" s="8"/>
      <c r="D29" s="8"/>
      <c r="E29" s="8"/>
      <c r="F29" s="8"/>
      <c r="G29" s="8"/>
      <c r="H29" s="11" t="b">
        <f t="shared" ca="1" si="0"/>
        <v>1</v>
      </c>
      <c r="I29" s="15" t="str">
        <f t="shared" ca="1" si="1"/>
        <v>الدائن أكبر</v>
      </c>
      <c r="J29" s="15">
        <f t="shared" ca="1" si="2"/>
        <v>0</v>
      </c>
      <c r="K29" s="18">
        <f t="shared" ca="1" si="3"/>
        <v>0</v>
      </c>
      <c r="L29" s="21">
        <f t="shared" ca="1" si="4"/>
        <v>0</v>
      </c>
      <c r="M29" s="18"/>
      <c r="N29" s="21"/>
      <c r="O29" s="18"/>
      <c r="P29" s="21"/>
      <c r="Q29" s="18"/>
      <c r="R29" s="21"/>
      <c r="S29" s="18"/>
      <c r="T29" s="21"/>
      <c r="U29" s="18"/>
      <c r="V29" s="21"/>
      <c r="W29" s="18"/>
      <c r="X29" s="21"/>
      <c r="Y29" s="18"/>
      <c r="Z29" s="21"/>
      <c r="AA29" s="18"/>
      <c r="AB29" s="21"/>
      <c r="AC29" s="18"/>
      <c r="AD29" s="21"/>
      <c r="AE29" s="18"/>
      <c r="AF29" s="21"/>
      <c r="AG29" s="18"/>
      <c r="AH29" s="21"/>
      <c r="AI29" s="18"/>
      <c r="AJ29" s="21"/>
      <c r="AK29" s="18"/>
      <c r="AL29" s="21"/>
      <c r="AM29" s="18"/>
      <c r="AN29" s="21"/>
      <c r="AO29" s="18"/>
      <c r="AP29" s="21"/>
      <c r="AQ29" s="18"/>
      <c r="AR29" s="21"/>
      <c r="AS29" s="18"/>
      <c r="AT29" s="21"/>
      <c r="AU29" s="18"/>
      <c r="AV29" s="21"/>
      <c r="AW29" s="18"/>
      <c r="AX29" s="21"/>
      <c r="AY29" s="18"/>
      <c r="AZ29" s="21"/>
    </row>
    <row r="30" spans="1:52" ht="15.75" x14ac:dyDescent="0.25">
      <c r="A30" s="9">
        <v>23</v>
      </c>
      <c r="B30" s="8"/>
      <c r="C30" s="8"/>
      <c r="D30" s="8"/>
      <c r="E30" s="8"/>
      <c r="F30" s="8"/>
      <c r="G30" s="8"/>
      <c r="H30" s="11" t="b">
        <f t="shared" ca="1" si="0"/>
        <v>1</v>
      </c>
      <c r="I30" s="15" t="str">
        <f t="shared" ca="1" si="1"/>
        <v>الدائن أكبر</v>
      </c>
      <c r="J30" s="15">
        <f t="shared" ca="1" si="2"/>
        <v>0</v>
      </c>
      <c r="K30" s="18">
        <f t="shared" ca="1" si="3"/>
        <v>0</v>
      </c>
      <c r="L30" s="21">
        <f t="shared" ca="1" si="4"/>
        <v>0</v>
      </c>
      <c r="M30" s="18"/>
      <c r="N30" s="21"/>
      <c r="O30" s="18"/>
      <c r="P30" s="21"/>
      <c r="Q30" s="18"/>
      <c r="R30" s="21"/>
      <c r="S30" s="18"/>
      <c r="T30" s="21"/>
      <c r="U30" s="18"/>
      <c r="V30" s="21"/>
      <c r="W30" s="18"/>
      <c r="X30" s="21"/>
      <c r="Y30" s="18"/>
      <c r="Z30" s="21"/>
      <c r="AA30" s="18"/>
      <c r="AB30" s="21"/>
      <c r="AC30" s="18"/>
      <c r="AD30" s="21"/>
      <c r="AE30" s="18"/>
      <c r="AF30" s="21"/>
      <c r="AG30" s="18"/>
      <c r="AH30" s="21"/>
      <c r="AI30" s="18"/>
      <c r="AJ30" s="21"/>
      <c r="AK30" s="18"/>
      <c r="AL30" s="21"/>
      <c r="AM30" s="18"/>
      <c r="AN30" s="21"/>
      <c r="AO30" s="18"/>
      <c r="AP30" s="21"/>
      <c r="AQ30" s="18"/>
      <c r="AR30" s="21"/>
      <c r="AS30" s="18"/>
      <c r="AT30" s="21"/>
      <c r="AU30" s="18"/>
      <c r="AV30" s="21"/>
      <c r="AW30" s="18"/>
      <c r="AX30" s="21"/>
      <c r="AY30" s="18"/>
      <c r="AZ30" s="21"/>
    </row>
    <row r="31" spans="1:52" ht="15.75" x14ac:dyDescent="0.25">
      <c r="A31" s="9">
        <v>24</v>
      </c>
      <c r="B31" s="8"/>
      <c r="C31" s="8"/>
      <c r="D31" s="8"/>
      <c r="E31" s="8"/>
      <c r="F31" s="8"/>
      <c r="G31" s="8"/>
      <c r="H31" s="11" t="b">
        <f t="shared" ca="1" si="0"/>
        <v>1</v>
      </c>
      <c r="I31" s="15" t="str">
        <f t="shared" ca="1" si="1"/>
        <v>الدائن أكبر</v>
      </c>
      <c r="J31" s="15">
        <f t="shared" ca="1" si="2"/>
        <v>0</v>
      </c>
      <c r="K31" s="18">
        <f t="shared" ca="1" si="3"/>
        <v>0</v>
      </c>
      <c r="L31" s="21">
        <f t="shared" ca="1" si="4"/>
        <v>0</v>
      </c>
      <c r="M31" s="18"/>
      <c r="N31" s="21"/>
      <c r="O31" s="18"/>
      <c r="P31" s="21"/>
      <c r="Q31" s="18"/>
      <c r="R31" s="21"/>
      <c r="S31" s="18"/>
      <c r="T31" s="21"/>
      <c r="U31" s="18"/>
      <c r="V31" s="21"/>
      <c r="W31" s="18"/>
      <c r="X31" s="21"/>
      <c r="Y31" s="18"/>
      <c r="Z31" s="21"/>
      <c r="AA31" s="18"/>
      <c r="AB31" s="21"/>
      <c r="AC31" s="18"/>
      <c r="AD31" s="21"/>
      <c r="AE31" s="18"/>
      <c r="AF31" s="21"/>
      <c r="AG31" s="18"/>
      <c r="AH31" s="21"/>
      <c r="AI31" s="18"/>
      <c r="AJ31" s="21"/>
      <c r="AK31" s="18"/>
      <c r="AL31" s="21"/>
      <c r="AM31" s="18"/>
      <c r="AN31" s="21"/>
      <c r="AO31" s="18"/>
      <c r="AP31" s="21"/>
      <c r="AQ31" s="18"/>
      <c r="AR31" s="21"/>
      <c r="AS31" s="18"/>
      <c r="AT31" s="21"/>
      <c r="AU31" s="18"/>
      <c r="AV31" s="21"/>
      <c r="AW31" s="18"/>
      <c r="AX31" s="21"/>
      <c r="AY31" s="18"/>
      <c r="AZ31" s="21"/>
    </row>
    <row r="32" spans="1:52" ht="15.75" x14ac:dyDescent="0.25">
      <c r="A32" s="9">
        <v>25</v>
      </c>
      <c r="B32" s="8"/>
      <c r="C32" s="8"/>
      <c r="D32" s="8"/>
      <c r="E32" s="8"/>
      <c r="F32" s="8"/>
      <c r="G32" s="8"/>
      <c r="H32" s="11" t="b">
        <f t="shared" ca="1" si="0"/>
        <v>1</v>
      </c>
      <c r="I32" s="15" t="str">
        <f t="shared" ca="1" si="1"/>
        <v>الدائن أكبر</v>
      </c>
      <c r="J32" s="15">
        <f t="shared" ca="1" si="2"/>
        <v>0</v>
      </c>
      <c r="K32" s="18">
        <f t="shared" ca="1" si="3"/>
        <v>0</v>
      </c>
      <c r="L32" s="21">
        <f t="shared" ca="1" si="4"/>
        <v>0</v>
      </c>
      <c r="M32" s="18"/>
      <c r="N32" s="21"/>
      <c r="O32" s="18"/>
      <c r="P32" s="21"/>
      <c r="Q32" s="18"/>
      <c r="R32" s="21"/>
      <c r="S32" s="18"/>
      <c r="T32" s="21"/>
      <c r="U32" s="18"/>
      <c r="V32" s="21"/>
      <c r="W32" s="18"/>
      <c r="X32" s="21"/>
      <c r="Y32" s="18"/>
      <c r="Z32" s="21"/>
      <c r="AA32" s="18"/>
      <c r="AB32" s="21"/>
      <c r="AC32" s="18"/>
      <c r="AD32" s="21"/>
      <c r="AE32" s="18"/>
      <c r="AF32" s="21"/>
      <c r="AG32" s="18"/>
      <c r="AH32" s="21"/>
      <c r="AI32" s="18"/>
      <c r="AJ32" s="21"/>
      <c r="AK32" s="18"/>
      <c r="AL32" s="21"/>
      <c r="AM32" s="18"/>
      <c r="AN32" s="21"/>
      <c r="AO32" s="18"/>
      <c r="AP32" s="21"/>
      <c r="AQ32" s="18"/>
      <c r="AR32" s="21"/>
      <c r="AS32" s="18"/>
      <c r="AT32" s="21"/>
      <c r="AU32" s="18"/>
      <c r="AV32" s="21"/>
      <c r="AW32" s="18"/>
      <c r="AX32" s="21"/>
      <c r="AY32" s="18"/>
      <c r="AZ32" s="21"/>
    </row>
    <row r="33" spans="1:52" ht="15.75" x14ac:dyDescent="0.25">
      <c r="A33" s="9">
        <v>26</v>
      </c>
      <c r="B33" s="8"/>
      <c r="C33" s="8"/>
      <c r="D33" s="8"/>
      <c r="E33" s="8"/>
      <c r="F33" s="8"/>
      <c r="G33" s="8"/>
      <c r="H33" s="11" t="b">
        <f t="shared" ca="1" si="0"/>
        <v>1</v>
      </c>
      <c r="I33" s="15" t="str">
        <f t="shared" ca="1" si="1"/>
        <v>الدائن أكبر</v>
      </c>
      <c r="J33" s="15">
        <f t="shared" ca="1" si="2"/>
        <v>0</v>
      </c>
      <c r="K33" s="18">
        <f t="shared" ca="1" si="3"/>
        <v>0</v>
      </c>
      <c r="L33" s="21">
        <f t="shared" ca="1" si="4"/>
        <v>0</v>
      </c>
      <c r="M33" s="18"/>
      <c r="N33" s="21"/>
      <c r="O33" s="18"/>
      <c r="P33" s="21"/>
      <c r="Q33" s="18"/>
      <c r="R33" s="21"/>
      <c r="S33" s="18"/>
      <c r="T33" s="21"/>
      <c r="U33" s="18"/>
      <c r="V33" s="21"/>
      <c r="W33" s="18"/>
      <c r="X33" s="21"/>
      <c r="Y33" s="18"/>
      <c r="Z33" s="21"/>
      <c r="AA33" s="18"/>
      <c r="AB33" s="21"/>
      <c r="AC33" s="18"/>
      <c r="AD33" s="21"/>
      <c r="AE33" s="18"/>
      <c r="AF33" s="21"/>
      <c r="AG33" s="18"/>
      <c r="AH33" s="21"/>
      <c r="AI33" s="18"/>
      <c r="AJ33" s="21"/>
      <c r="AK33" s="18"/>
      <c r="AL33" s="21"/>
      <c r="AM33" s="18"/>
      <c r="AN33" s="21"/>
      <c r="AO33" s="18"/>
      <c r="AP33" s="21"/>
      <c r="AQ33" s="18"/>
      <c r="AR33" s="21"/>
      <c r="AS33" s="18"/>
      <c r="AT33" s="21"/>
      <c r="AU33" s="18"/>
      <c r="AV33" s="21"/>
      <c r="AW33" s="18"/>
      <c r="AX33" s="21"/>
      <c r="AY33" s="18"/>
      <c r="AZ33" s="21"/>
    </row>
    <row r="34" spans="1:52" ht="15.75" x14ac:dyDescent="0.25">
      <c r="A34" s="9">
        <v>27</v>
      </c>
      <c r="B34" s="8"/>
      <c r="C34" s="8"/>
      <c r="D34" s="8"/>
      <c r="E34" s="8"/>
      <c r="F34" s="8"/>
      <c r="G34" s="8"/>
      <c r="H34" s="11" t="b">
        <f t="shared" ca="1" si="0"/>
        <v>1</v>
      </c>
      <c r="I34" s="15" t="str">
        <f t="shared" ca="1" si="1"/>
        <v>الدائن أكبر</v>
      </c>
      <c r="J34" s="15">
        <f t="shared" ca="1" si="2"/>
        <v>0</v>
      </c>
      <c r="K34" s="18">
        <f t="shared" ca="1" si="3"/>
        <v>0</v>
      </c>
      <c r="L34" s="21">
        <f t="shared" ca="1" si="4"/>
        <v>0</v>
      </c>
      <c r="M34" s="18"/>
      <c r="N34" s="21"/>
      <c r="O34" s="18"/>
      <c r="P34" s="21"/>
      <c r="Q34" s="18"/>
      <c r="R34" s="21"/>
      <c r="S34" s="18"/>
      <c r="T34" s="21"/>
      <c r="U34" s="18"/>
      <c r="V34" s="21"/>
      <c r="W34" s="18"/>
      <c r="X34" s="21"/>
      <c r="Y34" s="18"/>
      <c r="Z34" s="21"/>
      <c r="AA34" s="18"/>
      <c r="AB34" s="21"/>
      <c r="AC34" s="18"/>
      <c r="AD34" s="21"/>
      <c r="AE34" s="18"/>
      <c r="AF34" s="21"/>
      <c r="AG34" s="18"/>
      <c r="AH34" s="21"/>
      <c r="AI34" s="18"/>
      <c r="AJ34" s="21"/>
      <c r="AK34" s="18"/>
      <c r="AL34" s="21"/>
      <c r="AM34" s="18"/>
      <c r="AN34" s="21"/>
      <c r="AO34" s="18"/>
      <c r="AP34" s="21"/>
      <c r="AQ34" s="18"/>
      <c r="AR34" s="21"/>
      <c r="AS34" s="18"/>
      <c r="AT34" s="21"/>
      <c r="AU34" s="18"/>
      <c r="AV34" s="21"/>
      <c r="AW34" s="18"/>
      <c r="AX34" s="21"/>
      <c r="AY34" s="18"/>
      <c r="AZ34" s="21"/>
    </row>
    <row r="35" spans="1:52" ht="15.75" x14ac:dyDescent="0.25">
      <c r="A35" s="9">
        <v>28</v>
      </c>
      <c r="B35" s="8"/>
      <c r="C35" s="8"/>
      <c r="D35" s="8"/>
      <c r="E35" s="8"/>
      <c r="F35" s="8"/>
      <c r="G35" s="8"/>
      <c r="H35" s="11" t="b">
        <f t="shared" ca="1" si="0"/>
        <v>1</v>
      </c>
      <c r="I35" s="15" t="str">
        <f t="shared" ca="1" si="1"/>
        <v>الدائن أكبر</v>
      </c>
      <c r="J35" s="15">
        <f t="shared" ca="1" si="2"/>
        <v>0</v>
      </c>
      <c r="K35" s="18">
        <f t="shared" ca="1" si="3"/>
        <v>0</v>
      </c>
      <c r="L35" s="21">
        <f t="shared" ca="1" si="4"/>
        <v>0</v>
      </c>
      <c r="M35" s="18"/>
      <c r="N35" s="21"/>
      <c r="O35" s="18"/>
      <c r="P35" s="21"/>
      <c r="Q35" s="18"/>
      <c r="R35" s="21"/>
      <c r="S35" s="18"/>
      <c r="T35" s="21"/>
      <c r="U35" s="18"/>
      <c r="V35" s="21"/>
      <c r="W35" s="18"/>
      <c r="X35" s="21"/>
      <c r="Y35" s="18"/>
      <c r="Z35" s="21"/>
      <c r="AA35" s="18"/>
      <c r="AB35" s="21"/>
      <c r="AC35" s="18"/>
      <c r="AD35" s="21"/>
      <c r="AE35" s="18"/>
      <c r="AF35" s="21"/>
      <c r="AG35" s="18"/>
      <c r="AH35" s="21"/>
      <c r="AI35" s="18"/>
      <c r="AJ35" s="21"/>
      <c r="AK35" s="18"/>
      <c r="AL35" s="21"/>
      <c r="AM35" s="18"/>
      <c r="AN35" s="21"/>
      <c r="AO35" s="18"/>
      <c r="AP35" s="21"/>
      <c r="AQ35" s="18"/>
      <c r="AR35" s="21"/>
      <c r="AS35" s="18"/>
      <c r="AT35" s="21"/>
      <c r="AU35" s="18"/>
      <c r="AV35" s="21"/>
      <c r="AW35" s="18"/>
      <c r="AX35" s="21"/>
      <c r="AY35" s="18"/>
      <c r="AZ35" s="21"/>
    </row>
    <row r="36" spans="1:52" ht="15.75" x14ac:dyDescent="0.25">
      <c r="A36" s="9">
        <v>29</v>
      </c>
      <c r="B36" s="8"/>
      <c r="C36" s="8"/>
      <c r="D36" s="8"/>
      <c r="E36" s="8"/>
      <c r="F36" s="8"/>
      <c r="G36" s="8"/>
      <c r="H36" s="11" t="b">
        <f t="shared" ca="1" si="0"/>
        <v>1</v>
      </c>
      <c r="I36" s="15" t="str">
        <f t="shared" ca="1" si="1"/>
        <v>الدائن أكبر</v>
      </c>
      <c r="J36" s="15">
        <f t="shared" ca="1" si="2"/>
        <v>0</v>
      </c>
      <c r="K36" s="18">
        <f t="shared" ca="1" si="3"/>
        <v>0</v>
      </c>
      <c r="L36" s="21">
        <f t="shared" ca="1" si="4"/>
        <v>0</v>
      </c>
      <c r="M36" s="18"/>
      <c r="N36" s="21"/>
      <c r="O36" s="18"/>
      <c r="P36" s="21"/>
      <c r="Q36" s="18"/>
      <c r="R36" s="21"/>
      <c r="S36" s="18"/>
      <c r="T36" s="21"/>
      <c r="U36" s="18"/>
      <c r="V36" s="21"/>
      <c r="W36" s="18"/>
      <c r="X36" s="21"/>
      <c r="Y36" s="18"/>
      <c r="Z36" s="21"/>
      <c r="AA36" s="18"/>
      <c r="AB36" s="21"/>
      <c r="AC36" s="18"/>
      <c r="AD36" s="21"/>
      <c r="AE36" s="18"/>
      <c r="AF36" s="21"/>
      <c r="AG36" s="18"/>
      <c r="AH36" s="21"/>
      <c r="AI36" s="18"/>
      <c r="AJ36" s="21"/>
      <c r="AK36" s="18"/>
      <c r="AL36" s="21"/>
      <c r="AM36" s="18"/>
      <c r="AN36" s="21"/>
      <c r="AO36" s="18"/>
      <c r="AP36" s="21"/>
      <c r="AQ36" s="18"/>
      <c r="AR36" s="21"/>
      <c r="AS36" s="18"/>
      <c r="AT36" s="21"/>
      <c r="AU36" s="18"/>
      <c r="AV36" s="21"/>
      <c r="AW36" s="18"/>
      <c r="AX36" s="21"/>
      <c r="AY36" s="18"/>
      <c r="AZ36" s="21"/>
    </row>
    <row r="37" spans="1:52" ht="15.75" x14ac:dyDescent="0.25">
      <c r="A37" s="9">
        <v>30</v>
      </c>
      <c r="B37" s="8"/>
      <c r="C37" s="8"/>
      <c r="D37" s="8"/>
      <c r="E37" s="8"/>
      <c r="F37" s="8"/>
      <c r="G37" s="8"/>
      <c r="H37" s="11" t="b">
        <f t="shared" ca="1" si="0"/>
        <v>1</v>
      </c>
      <c r="I37" s="15" t="str">
        <f t="shared" ca="1" si="1"/>
        <v>الدائن أكبر</v>
      </c>
      <c r="J37" s="15">
        <f t="shared" ca="1" si="2"/>
        <v>0</v>
      </c>
      <c r="K37" s="18">
        <f t="shared" ca="1" si="3"/>
        <v>0</v>
      </c>
      <c r="L37" s="21">
        <f t="shared" ca="1" si="4"/>
        <v>0</v>
      </c>
      <c r="M37" s="18"/>
      <c r="N37" s="21"/>
      <c r="O37" s="18"/>
      <c r="P37" s="21"/>
      <c r="Q37" s="18"/>
      <c r="R37" s="21"/>
      <c r="S37" s="18"/>
      <c r="T37" s="21"/>
      <c r="U37" s="18"/>
      <c r="V37" s="21"/>
      <c r="W37" s="18"/>
      <c r="X37" s="21"/>
      <c r="Y37" s="18"/>
      <c r="Z37" s="21"/>
      <c r="AA37" s="18"/>
      <c r="AB37" s="21"/>
      <c r="AC37" s="18"/>
      <c r="AD37" s="21"/>
      <c r="AE37" s="18"/>
      <c r="AF37" s="21"/>
      <c r="AG37" s="18"/>
      <c r="AH37" s="21"/>
      <c r="AI37" s="18"/>
      <c r="AJ37" s="21"/>
      <c r="AK37" s="18"/>
      <c r="AL37" s="21"/>
      <c r="AM37" s="18"/>
      <c r="AN37" s="21"/>
      <c r="AO37" s="18"/>
      <c r="AP37" s="21"/>
      <c r="AQ37" s="18"/>
      <c r="AR37" s="21"/>
      <c r="AS37" s="18"/>
      <c r="AT37" s="21"/>
      <c r="AU37" s="18"/>
      <c r="AV37" s="21"/>
      <c r="AW37" s="18"/>
      <c r="AX37" s="21"/>
      <c r="AY37" s="18"/>
      <c r="AZ37" s="21"/>
    </row>
    <row r="38" spans="1:52" ht="16.5" thickBot="1" x14ac:dyDescent="0.3">
      <c r="A38" s="12">
        <v>31</v>
      </c>
      <c r="B38" s="13"/>
      <c r="C38" s="13"/>
      <c r="D38" s="13"/>
      <c r="E38" s="13"/>
      <c r="F38" s="13"/>
      <c r="G38" s="13"/>
      <c r="H38" s="11" t="b">
        <f t="shared" ca="1" si="0"/>
        <v>1</v>
      </c>
      <c r="I38" s="15" t="str">
        <f t="shared" ca="1" si="1"/>
        <v>الدائن أكبر</v>
      </c>
      <c r="J38" s="15">
        <f t="shared" ca="1" si="2"/>
        <v>0</v>
      </c>
      <c r="K38" s="18">
        <f t="shared" ca="1" si="3"/>
        <v>0</v>
      </c>
      <c r="L38" s="21">
        <f t="shared" ca="1" si="4"/>
        <v>0</v>
      </c>
      <c r="M38" s="18"/>
      <c r="N38" s="21"/>
      <c r="O38" s="18"/>
      <c r="P38" s="21"/>
      <c r="Q38" s="18"/>
      <c r="R38" s="21"/>
      <c r="S38" s="18"/>
      <c r="T38" s="21"/>
      <c r="U38" s="18"/>
      <c r="V38" s="21"/>
      <c r="W38" s="18"/>
      <c r="X38" s="21"/>
      <c r="Y38" s="18"/>
      <c r="Z38" s="21"/>
      <c r="AA38" s="18"/>
      <c r="AB38" s="21"/>
      <c r="AC38" s="18"/>
      <c r="AD38" s="21"/>
      <c r="AE38" s="18"/>
      <c r="AF38" s="21"/>
      <c r="AG38" s="18"/>
      <c r="AH38" s="21"/>
      <c r="AI38" s="18"/>
      <c r="AJ38" s="21"/>
      <c r="AK38" s="18"/>
      <c r="AL38" s="21"/>
      <c r="AM38" s="18"/>
      <c r="AN38" s="21"/>
      <c r="AO38" s="18"/>
      <c r="AP38" s="21"/>
      <c r="AQ38" s="18"/>
      <c r="AR38" s="21"/>
      <c r="AS38" s="18"/>
      <c r="AT38" s="21"/>
      <c r="AU38" s="18"/>
      <c r="AV38" s="21"/>
      <c r="AW38" s="18"/>
      <c r="AX38" s="21"/>
      <c r="AY38" s="18"/>
      <c r="AZ38" s="21"/>
    </row>
    <row r="39" spans="1:52" ht="24" customHeight="1" thickBot="1" x14ac:dyDescent="0.3">
      <c r="A39" s="192" t="s">
        <v>35</v>
      </c>
      <c r="B39" s="193"/>
      <c r="C39" s="193"/>
      <c r="D39" s="193"/>
      <c r="E39" s="193"/>
      <c r="F39" s="193"/>
      <c r="G39" s="193"/>
      <c r="H39" s="193"/>
      <c r="I39" s="14"/>
      <c r="J39" s="14">
        <f ca="1">SUM(J8:J38)</f>
        <v>0</v>
      </c>
      <c r="K39" s="16">
        <f t="shared" ref="K39:AZ39" ca="1" si="5">SUM(K8:K38)</f>
        <v>175000</v>
      </c>
      <c r="L39" s="19">
        <f t="shared" ca="1" si="5"/>
        <v>175000</v>
      </c>
      <c r="M39" s="16">
        <f t="shared" si="5"/>
        <v>50000</v>
      </c>
      <c r="N39" s="19">
        <f t="shared" si="5"/>
        <v>125000</v>
      </c>
      <c r="O39" s="16">
        <f t="shared" si="5"/>
        <v>0</v>
      </c>
      <c r="P39" s="19">
        <f t="shared" si="5"/>
        <v>0</v>
      </c>
      <c r="Q39" s="16">
        <f t="shared" si="5"/>
        <v>0</v>
      </c>
      <c r="R39" s="19">
        <f t="shared" si="5"/>
        <v>0</v>
      </c>
      <c r="S39" s="16">
        <f t="shared" si="5"/>
        <v>0</v>
      </c>
      <c r="T39" s="19">
        <f t="shared" si="5"/>
        <v>0</v>
      </c>
      <c r="U39" s="16">
        <f t="shared" si="5"/>
        <v>0</v>
      </c>
      <c r="V39" s="19">
        <f t="shared" si="5"/>
        <v>50000</v>
      </c>
      <c r="W39" s="16">
        <f t="shared" si="5"/>
        <v>125000</v>
      </c>
      <c r="X39" s="19">
        <f t="shared" si="5"/>
        <v>0</v>
      </c>
      <c r="Y39" s="16">
        <f t="shared" si="5"/>
        <v>0</v>
      </c>
      <c r="Z39" s="19">
        <f t="shared" si="5"/>
        <v>0</v>
      </c>
      <c r="AA39" s="16">
        <f t="shared" si="5"/>
        <v>0</v>
      </c>
      <c r="AB39" s="19">
        <f t="shared" si="5"/>
        <v>0</v>
      </c>
      <c r="AC39" s="16">
        <f t="shared" si="5"/>
        <v>0</v>
      </c>
      <c r="AD39" s="19">
        <f t="shared" si="5"/>
        <v>0</v>
      </c>
      <c r="AE39" s="16">
        <f t="shared" si="5"/>
        <v>0</v>
      </c>
      <c r="AF39" s="19">
        <f t="shared" si="5"/>
        <v>0</v>
      </c>
      <c r="AG39" s="16">
        <f t="shared" si="5"/>
        <v>0</v>
      </c>
      <c r="AH39" s="19">
        <f t="shared" si="5"/>
        <v>0</v>
      </c>
      <c r="AI39" s="16">
        <f t="shared" si="5"/>
        <v>0</v>
      </c>
      <c r="AJ39" s="19">
        <f t="shared" si="5"/>
        <v>0</v>
      </c>
      <c r="AK39" s="16">
        <f t="shared" si="5"/>
        <v>0</v>
      </c>
      <c r="AL39" s="19">
        <f t="shared" si="5"/>
        <v>0</v>
      </c>
      <c r="AM39" s="16">
        <f t="shared" si="5"/>
        <v>0</v>
      </c>
      <c r="AN39" s="19">
        <f t="shared" si="5"/>
        <v>0</v>
      </c>
      <c r="AO39" s="16">
        <f t="shared" si="5"/>
        <v>0</v>
      </c>
      <c r="AP39" s="19">
        <f t="shared" si="5"/>
        <v>0</v>
      </c>
      <c r="AQ39" s="16">
        <f t="shared" si="5"/>
        <v>0</v>
      </c>
      <c r="AR39" s="19">
        <f t="shared" si="5"/>
        <v>0</v>
      </c>
      <c r="AS39" s="16">
        <f t="shared" si="5"/>
        <v>0</v>
      </c>
      <c r="AT39" s="19">
        <f t="shared" si="5"/>
        <v>0</v>
      </c>
      <c r="AU39" s="16">
        <f t="shared" si="5"/>
        <v>0</v>
      </c>
      <c r="AV39" s="19">
        <f t="shared" si="5"/>
        <v>0</v>
      </c>
      <c r="AW39" s="16">
        <f t="shared" si="5"/>
        <v>0</v>
      </c>
      <c r="AX39" s="19">
        <f t="shared" si="5"/>
        <v>0</v>
      </c>
      <c r="AY39" s="16">
        <f t="shared" si="5"/>
        <v>0</v>
      </c>
      <c r="AZ39" s="19">
        <f t="shared" si="5"/>
        <v>0</v>
      </c>
    </row>
  </sheetData>
  <mergeCells count="49">
    <mergeCell ref="Y4:Z4"/>
    <mergeCell ref="M4:N4"/>
    <mergeCell ref="O4:P4"/>
    <mergeCell ref="Q4:R4"/>
    <mergeCell ref="S4:T4"/>
    <mergeCell ref="U4:V4"/>
    <mergeCell ref="W4:X4"/>
    <mergeCell ref="AY4:AZ4"/>
    <mergeCell ref="A6:A7"/>
    <mergeCell ref="B6:B7"/>
    <mergeCell ref="C6:C7"/>
    <mergeCell ref="E6:G6"/>
    <mergeCell ref="H6:H7"/>
    <mergeCell ref="I6:J7"/>
    <mergeCell ref="K6:L6"/>
    <mergeCell ref="M6:N6"/>
    <mergeCell ref="AK4:AL4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Q6:R6"/>
    <mergeCell ref="S6:T6"/>
    <mergeCell ref="U6:V6"/>
    <mergeCell ref="W6:X6"/>
    <mergeCell ref="Y6:Z6"/>
    <mergeCell ref="D6:D7"/>
    <mergeCell ref="AY6:AZ6"/>
    <mergeCell ref="A39:H39"/>
    <mergeCell ref="AM6:AN6"/>
    <mergeCell ref="AO6:AP6"/>
    <mergeCell ref="AQ6:AR6"/>
    <mergeCell ref="AS6:AT6"/>
    <mergeCell ref="AU6:AV6"/>
    <mergeCell ref="AW6:AX6"/>
    <mergeCell ref="AA6:AB6"/>
    <mergeCell ref="AC6:AD6"/>
    <mergeCell ref="AE6:AF6"/>
    <mergeCell ref="AG6:AH6"/>
    <mergeCell ref="AI6:AJ6"/>
    <mergeCell ref="AK6:AL6"/>
    <mergeCell ref="O6:P6"/>
  </mergeCells>
  <conditionalFormatting sqref="I8:I38">
    <cfRule type="expression" dxfId="47" priority="3">
      <formula>K8&lt;L8</formula>
    </cfRule>
    <cfRule type="expression" dxfId="46" priority="4">
      <formula>K8&gt;L8</formula>
    </cfRule>
  </conditionalFormatting>
  <conditionalFormatting sqref="J8:J38">
    <cfRule type="expression" dxfId="45" priority="1">
      <formula>K8&lt;L8</formula>
    </cfRule>
    <cfRule type="expression" dxfId="44" priority="2">
      <formula>K8&gt;L8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rightToLeft="1" workbookViewId="0">
      <pane xSplit="12" ySplit="7" topLeftCell="M8" activePane="bottomRight" state="frozen"/>
      <selection activeCell="K2" sqref="K2"/>
      <selection pane="topRight" activeCell="K2" sqref="K2"/>
      <selection pane="bottomLeft" activeCell="K2" sqref="K2"/>
      <selection pane="bottomRight" activeCell="K2" sqref="K2"/>
    </sheetView>
  </sheetViews>
  <sheetFormatPr defaultRowHeight="15" x14ac:dyDescent="0.25"/>
  <cols>
    <col min="1" max="1" width="5.7109375" customWidth="1"/>
    <col min="2" max="2" width="11.85546875" customWidth="1"/>
    <col min="3" max="3" width="20.42578125" customWidth="1"/>
    <col min="4" max="4" width="7.5703125" customWidth="1"/>
    <col min="5" max="7" width="7.7109375" customWidth="1"/>
    <col min="8" max="8" width="8.28515625" customWidth="1"/>
    <col min="9" max="10" width="7.7109375" customWidth="1"/>
    <col min="11" max="12" width="8.7109375" customWidth="1"/>
  </cols>
  <sheetData>
    <row r="1" spans="1:52" ht="21" x14ac:dyDescent="0.35">
      <c r="A1" s="179" t="str">
        <f>'دليل الحسابات'!B2</f>
        <v xml:space="preserve">أكاديمية أعمل بيزنس </v>
      </c>
      <c r="B1" s="179"/>
      <c r="C1" s="179"/>
      <c r="D1" s="179"/>
      <c r="E1" s="179"/>
    </row>
    <row r="2" spans="1:52" ht="21" x14ac:dyDescent="0.35">
      <c r="A2" s="179" t="str">
        <f>'دليل الحسابات'!B3</f>
        <v>شركة مساهمة مصرية (ش.م.م)</v>
      </c>
      <c r="B2" s="179"/>
      <c r="C2" s="179"/>
      <c r="D2" s="179"/>
      <c r="E2" s="179"/>
    </row>
    <row r="3" spans="1:52" ht="21.75" thickBot="1" x14ac:dyDescent="0.4">
      <c r="A3" s="179" t="str">
        <f>'دليل الحسابات'!B4</f>
        <v xml:space="preserve">الآدارة المالية </v>
      </c>
      <c r="B3" s="179"/>
      <c r="C3" s="179"/>
      <c r="D3" s="179"/>
      <c r="E3" s="179"/>
    </row>
    <row r="4" spans="1:52" ht="21" x14ac:dyDescent="0.35">
      <c r="A4" s="179" t="s">
        <v>23</v>
      </c>
      <c r="B4" s="179"/>
      <c r="C4" s="179"/>
      <c r="D4" s="179"/>
      <c r="E4" s="179"/>
      <c r="M4" s="201">
        <f>M39-N39+SUM('4'!M4:N4)</f>
        <v>375000</v>
      </c>
      <c r="N4" s="201"/>
      <c r="O4" s="201">
        <f>O39-P39+SUM('4'!O4:P4)</f>
        <v>380000</v>
      </c>
      <c r="P4" s="201"/>
      <c r="Q4" s="201">
        <f>Q39-R39+SUM('4'!Q4:R4)</f>
        <v>-350000</v>
      </c>
      <c r="R4" s="201"/>
      <c r="S4" s="201">
        <f>S39-T39+SUM('4'!S4:T4)</f>
        <v>380000</v>
      </c>
      <c r="T4" s="201"/>
      <c r="U4" s="201">
        <f>U39-V39+SUM('4'!U4:V4)</f>
        <v>0</v>
      </c>
      <c r="V4" s="201"/>
      <c r="W4" s="201">
        <f>W39-X39+SUM('4'!W4:X4)</f>
        <v>0</v>
      </c>
      <c r="X4" s="201"/>
      <c r="Y4" s="201">
        <f>Y39-Z39+SUM('4'!Y4:Z4)</f>
        <v>0</v>
      </c>
      <c r="Z4" s="201"/>
      <c r="AA4" s="201">
        <f>AA39-AB39+SUM('4'!AA4:AB4)</f>
        <v>-1000000</v>
      </c>
      <c r="AB4" s="201"/>
      <c r="AC4" s="201">
        <f>AC39-AD39+SUM('4'!AC4:AD4)</f>
        <v>0</v>
      </c>
      <c r="AD4" s="201"/>
      <c r="AE4" s="201">
        <f>AE39-AF39+SUM('4'!AE4:AF4)</f>
        <v>-90000</v>
      </c>
      <c r="AF4" s="201"/>
      <c r="AG4" s="201">
        <f>AG39-AH39+SUM('4'!AG4:AH4)</f>
        <v>65000</v>
      </c>
      <c r="AH4" s="201"/>
      <c r="AI4" s="201">
        <f>AI39-AJ39+SUM('4'!AI4:AJ4)</f>
        <v>0</v>
      </c>
      <c r="AJ4" s="201"/>
      <c r="AK4" s="201">
        <f>AK39-AL39+SUM('4'!AK4:AL4)</f>
        <v>0</v>
      </c>
      <c r="AL4" s="201"/>
      <c r="AM4" s="201">
        <f>AM39-AN39+SUM('4'!AM4:AN4)</f>
        <v>240000</v>
      </c>
      <c r="AN4" s="201"/>
      <c r="AO4" s="201">
        <f>AO39-AP39+SUM('4'!AO4:AP4)</f>
        <v>0</v>
      </c>
      <c r="AP4" s="201"/>
      <c r="AQ4" s="201">
        <f>AQ39-AR39+SUM('4'!AQ4:AR4)</f>
        <v>0</v>
      </c>
      <c r="AR4" s="201"/>
      <c r="AS4" s="201">
        <f>AS39-AT39+SUM('4'!AS4:AT4)</f>
        <v>0</v>
      </c>
      <c r="AT4" s="201"/>
      <c r="AU4" s="201">
        <f>AU39-AV39+SUM('4'!AU4:AV4)</f>
        <v>0</v>
      </c>
      <c r="AV4" s="201"/>
      <c r="AW4" s="201">
        <f>AW39-AX39+SUM('4'!AW4:AX4)</f>
        <v>0</v>
      </c>
      <c r="AX4" s="201"/>
      <c r="AY4" s="201">
        <f>AY39-AZ39+SUM('4'!AY4:AZ4)</f>
        <v>0</v>
      </c>
      <c r="AZ4" s="201"/>
    </row>
    <row r="5" spans="1:52" ht="15.75" thickBot="1" x14ac:dyDescent="0.3"/>
    <row r="6" spans="1:52" ht="18.75" x14ac:dyDescent="0.25">
      <c r="A6" s="195" t="s">
        <v>3</v>
      </c>
      <c r="B6" s="197" t="s">
        <v>24</v>
      </c>
      <c r="C6" s="197" t="s">
        <v>25</v>
      </c>
      <c r="D6" s="188" t="s">
        <v>59</v>
      </c>
      <c r="E6" s="197" t="s">
        <v>26</v>
      </c>
      <c r="F6" s="197"/>
      <c r="G6" s="197"/>
      <c r="H6" s="197" t="s">
        <v>27</v>
      </c>
      <c r="I6" s="197" t="s">
        <v>28</v>
      </c>
      <c r="J6" s="197"/>
      <c r="K6" s="199" t="s">
        <v>34</v>
      </c>
      <c r="L6" s="199"/>
      <c r="M6" s="199" t="str">
        <f>'دليل الحسابات'!C9</f>
        <v>الخزينة</v>
      </c>
      <c r="N6" s="199"/>
      <c r="O6" s="199" t="str">
        <f>'دليل الحسابات'!C10</f>
        <v xml:space="preserve">البنك </v>
      </c>
      <c r="P6" s="199"/>
      <c r="Q6" s="199" t="str">
        <f>'دليل الحسابات'!C11</f>
        <v>المبيعات</v>
      </c>
      <c r="R6" s="199"/>
      <c r="S6" s="199" t="str">
        <f>'دليل الحسابات'!C12</f>
        <v xml:space="preserve">المشتريات </v>
      </c>
      <c r="T6" s="199"/>
      <c r="U6" s="199" t="str">
        <f>'دليل الحسابات'!C13</f>
        <v xml:space="preserve">العملاء </v>
      </c>
      <c r="V6" s="199"/>
      <c r="W6" s="199" t="str">
        <f>'دليل الحسابات'!C14</f>
        <v xml:space="preserve">الموردون </v>
      </c>
      <c r="X6" s="199"/>
      <c r="Y6" s="199" t="str">
        <f>'دليل الحسابات'!C15</f>
        <v xml:space="preserve">جارى الشركاء </v>
      </c>
      <c r="Z6" s="199"/>
      <c r="AA6" s="199" t="str">
        <f>'دليل الحسابات'!C16</f>
        <v xml:space="preserve">رأس مال </v>
      </c>
      <c r="AB6" s="199"/>
      <c r="AC6" s="199" t="str">
        <f>'دليل الحسابات'!C17</f>
        <v xml:space="preserve">المخزون </v>
      </c>
      <c r="AD6" s="199"/>
      <c r="AE6" s="199" t="str">
        <f>'دليل الحسابات'!C18</f>
        <v>الايرادات</v>
      </c>
      <c r="AF6" s="199"/>
      <c r="AG6" s="199" t="str">
        <f>'دليل الحسابات'!C19</f>
        <v xml:space="preserve">المصروفات </v>
      </c>
      <c r="AH6" s="199"/>
      <c r="AI6" s="199" t="str">
        <f>'دليل الحسابات'!C20</f>
        <v xml:space="preserve">أرصدة مدينة أخرى </v>
      </c>
      <c r="AJ6" s="199"/>
      <c r="AK6" s="199" t="str">
        <f>'دليل الحسابات'!C21</f>
        <v xml:space="preserve">أرصدة دائنة أخرى </v>
      </c>
      <c r="AL6" s="199"/>
      <c r="AM6" s="199" t="str">
        <f>'دليل الحسابات'!C22</f>
        <v xml:space="preserve">أصول ثابتة </v>
      </c>
      <c r="AN6" s="199"/>
      <c r="AO6" s="199" t="str">
        <f>'دليل الحسابات'!C23</f>
        <v xml:space="preserve">أرباح مرحلة </v>
      </c>
      <c r="AP6" s="199"/>
      <c r="AQ6" s="199" t="str">
        <f>'دليل الحسابات'!C24</f>
        <v>ضريبة القيمة المضافة</v>
      </c>
      <c r="AR6" s="199"/>
      <c r="AS6" s="199" t="str">
        <f>'دليل الحسابات'!C25</f>
        <v>التأمينات الآجتماعية</v>
      </c>
      <c r="AT6" s="199"/>
      <c r="AU6" s="199" t="str">
        <f>'دليل الحسابات'!C26</f>
        <v>حساب 3</v>
      </c>
      <c r="AV6" s="199"/>
      <c r="AW6" s="199" t="str">
        <f>'دليل الحسابات'!C27</f>
        <v>حساب 4</v>
      </c>
      <c r="AX6" s="199"/>
      <c r="AY6" s="199" t="str">
        <f>'دليل الحسابات'!C28</f>
        <v>حساب 5</v>
      </c>
      <c r="AZ6" s="200"/>
    </row>
    <row r="7" spans="1:52" ht="19.5" thickBot="1" x14ac:dyDescent="0.3">
      <c r="A7" s="196"/>
      <c r="B7" s="198"/>
      <c r="C7" s="198"/>
      <c r="D7" s="189"/>
      <c r="E7" s="34" t="s">
        <v>29</v>
      </c>
      <c r="F7" s="34" t="s">
        <v>30</v>
      </c>
      <c r="G7" s="34" t="s">
        <v>31</v>
      </c>
      <c r="H7" s="198"/>
      <c r="I7" s="198"/>
      <c r="J7" s="198"/>
      <c r="K7" s="17" t="s">
        <v>32</v>
      </c>
      <c r="L7" s="20" t="s">
        <v>33</v>
      </c>
      <c r="M7" s="17" t="s">
        <v>32</v>
      </c>
      <c r="N7" s="20" t="s">
        <v>33</v>
      </c>
      <c r="O7" s="17" t="s">
        <v>32</v>
      </c>
      <c r="P7" s="20" t="s">
        <v>33</v>
      </c>
      <c r="Q7" s="17" t="s">
        <v>32</v>
      </c>
      <c r="R7" s="20" t="s">
        <v>33</v>
      </c>
      <c r="S7" s="17" t="s">
        <v>32</v>
      </c>
      <c r="T7" s="20" t="s">
        <v>33</v>
      </c>
      <c r="U7" s="17" t="s">
        <v>32</v>
      </c>
      <c r="V7" s="20" t="s">
        <v>33</v>
      </c>
      <c r="W7" s="17" t="s">
        <v>32</v>
      </c>
      <c r="X7" s="20" t="s">
        <v>33</v>
      </c>
      <c r="Y7" s="17" t="s">
        <v>32</v>
      </c>
      <c r="Z7" s="20" t="s">
        <v>33</v>
      </c>
      <c r="AA7" s="17" t="s">
        <v>32</v>
      </c>
      <c r="AB7" s="20" t="s">
        <v>33</v>
      </c>
      <c r="AC7" s="17" t="s">
        <v>32</v>
      </c>
      <c r="AD7" s="20" t="s">
        <v>33</v>
      </c>
      <c r="AE7" s="17" t="s">
        <v>32</v>
      </c>
      <c r="AF7" s="20" t="s">
        <v>33</v>
      </c>
      <c r="AG7" s="17" t="s">
        <v>32</v>
      </c>
      <c r="AH7" s="20" t="s">
        <v>33</v>
      </c>
      <c r="AI7" s="17" t="s">
        <v>32</v>
      </c>
      <c r="AJ7" s="20" t="s">
        <v>33</v>
      </c>
      <c r="AK7" s="17" t="s">
        <v>32</v>
      </c>
      <c r="AL7" s="20" t="s">
        <v>33</v>
      </c>
      <c r="AM7" s="17" t="s">
        <v>32</v>
      </c>
      <c r="AN7" s="20" t="s">
        <v>33</v>
      </c>
      <c r="AO7" s="17" t="s">
        <v>32</v>
      </c>
      <c r="AP7" s="20" t="s">
        <v>33</v>
      </c>
      <c r="AQ7" s="17" t="s">
        <v>32</v>
      </c>
      <c r="AR7" s="20" t="s">
        <v>33</v>
      </c>
      <c r="AS7" s="17" t="s">
        <v>32</v>
      </c>
      <c r="AT7" s="20" t="s">
        <v>33</v>
      </c>
      <c r="AU7" s="17" t="s">
        <v>32</v>
      </c>
      <c r="AV7" s="20" t="s">
        <v>33</v>
      </c>
      <c r="AW7" s="17" t="s">
        <v>32</v>
      </c>
      <c r="AX7" s="20" t="s">
        <v>33</v>
      </c>
      <c r="AY7" s="17" t="s">
        <v>32</v>
      </c>
      <c r="AZ7" s="20" t="s">
        <v>33</v>
      </c>
    </row>
    <row r="8" spans="1:52" ht="15.75" x14ac:dyDescent="0.25">
      <c r="A8" s="10">
        <v>1</v>
      </c>
      <c r="B8" s="94" t="s">
        <v>134</v>
      </c>
      <c r="C8" s="11" t="s">
        <v>135</v>
      </c>
      <c r="D8" s="11">
        <v>10</v>
      </c>
      <c r="E8" s="11">
        <v>1</v>
      </c>
      <c r="F8" s="11"/>
      <c r="G8" s="11"/>
      <c r="H8" s="11" t="b">
        <f ca="1">K8=L8</f>
        <v>1</v>
      </c>
      <c r="I8" s="15" t="str">
        <f ca="1">IF(K8&gt;L8,"المدين أكبر","الدائن أكبر")</f>
        <v>الدائن أكبر</v>
      </c>
      <c r="J8" s="15">
        <f ca="1">IF(K8&gt;L8,K8-L8,L8-K8)</f>
        <v>0</v>
      </c>
      <c r="K8" s="18">
        <f ca="1">SUMIF($K$7:$AZ$7,$K$7,M8:AZ8)</f>
        <v>5000</v>
      </c>
      <c r="L8" s="21">
        <f ca="1">SUMIF($K$7:$AZ$7,$L$7,M8:AZ8)</f>
        <v>5000</v>
      </c>
      <c r="M8" s="18"/>
      <c r="N8" s="21">
        <v>5000</v>
      </c>
      <c r="O8" s="18"/>
      <c r="P8" s="21"/>
      <c r="Q8" s="18"/>
      <c r="R8" s="21"/>
      <c r="S8" s="18"/>
      <c r="T8" s="21"/>
      <c r="U8" s="18"/>
      <c r="V8" s="21"/>
      <c r="W8" s="18"/>
      <c r="X8" s="21"/>
      <c r="Y8" s="18"/>
      <c r="Z8" s="21"/>
      <c r="AA8" s="18"/>
      <c r="AB8" s="21"/>
      <c r="AC8" s="18"/>
      <c r="AD8" s="21"/>
      <c r="AE8" s="18"/>
      <c r="AF8" s="21"/>
      <c r="AG8" s="18">
        <v>5000</v>
      </c>
      <c r="AH8" s="21"/>
      <c r="AI8" s="18"/>
      <c r="AJ8" s="21"/>
      <c r="AK8" s="18"/>
      <c r="AL8" s="21"/>
      <c r="AM8" s="18"/>
      <c r="AN8" s="21"/>
      <c r="AO8" s="18"/>
      <c r="AP8" s="21"/>
      <c r="AQ8" s="18"/>
      <c r="AR8" s="21"/>
      <c r="AS8" s="18"/>
      <c r="AT8" s="21"/>
      <c r="AU8" s="18"/>
      <c r="AV8" s="21"/>
      <c r="AW8" s="18"/>
      <c r="AX8" s="21"/>
      <c r="AY8" s="18"/>
      <c r="AZ8" s="21"/>
    </row>
    <row r="9" spans="1:52" ht="15.75" x14ac:dyDescent="0.25">
      <c r="A9" s="9">
        <v>2</v>
      </c>
      <c r="B9" s="8"/>
      <c r="C9" s="8"/>
      <c r="D9" s="8"/>
      <c r="E9" s="8"/>
      <c r="F9" s="8"/>
      <c r="G9" s="8"/>
      <c r="H9" s="11" t="b">
        <f t="shared" ref="H9:H38" ca="1" si="0">K9=L9</f>
        <v>1</v>
      </c>
      <c r="I9" s="15" t="str">
        <f t="shared" ref="I9:I38" ca="1" si="1">IF(K9&gt;L9,"المدين أكبر","الدائن أكبر")</f>
        <v>الدائن أكبر</v>
      </c>
      <c r="J9" s="15">
        <f t="shared" ref="J9:J38" ca="1" si="2">IF(K9&gt;L9,K9-L9,L9-K9)</f>
        <v>0</v>
      </c>
      <c r="K9" s="18">
        <f t="shared" ref="K9:K38" ca="1" si="3">SUMIF($K$7:$AZ$7,$K$7,M9:AZ9)</f>
        <v>0</v>
      </c>
      <c r="L9" s="21">
        <f t="shared" ref="L9:L38" ca="1" si="4">SUMIF($K$7:$AZ$7,$L$7,M9:AZ9)</f>
        <v>0</v>
      </c>
      <c r="M9" s="18"/>
      <c r="N9" s="21"/>
      <c r="O9" s="18"/>
      <c r="P9" s="21"/>
      <c r="Q9" s="18"/>
      <c r="R9" s="21"/>
      <c r="S9" s="18"/>
      <c r="T9" s="21"/>
      <c r="U9" s="18"/>
      <c r="V9" s="21"/>
      <c r="W9" s="18"/>
      <c r="X9" s="21"/>
      <c r="Y9" s="18"/>
      <c r="Z9" s="21"/>
      <c r="AA9" s="18"/>
      <c r="AB9" s="21"/>
      <c r="AC9" s="18"/>
      <c r="AD9" s="21"/>
      <c r="AE9" s="18"/>
      <c r="AF9" s="21"/>
      <c r="AG9" s="18"/>
      <c r="AH9" s="21"/>
      <c r="AI9" s="18"/>
      <c r="AJ9" s="21"/>
      <c r="AK9" s="18"/>
      <c r="AL9" s="21"/>
      <c r="AM9" s="18"/>
      <c r="AN9" s="21"/>
      <c r="AO9" s="18"/>
      <c r="AP9" s="21"/>
      <c r="AQ9" s="18"/>
      <c r="AR9" s="21"/>
      <c r="AS9" s="18"/>
      <c r="AT9" s="21"/>
      <c r="AU9" s="18"/>
      <c r="AV9" s="21"/>
      <c r="AW9" s="18"/>
      <c r="AX9" s="21"/>
      <c r="AY9" s="18"/>
      <c r="AZ9" s="21"/>
    </row>
    <row r="10" spans="1:52" ht="15.75" x14ac:dyDescent="0.25">
      <c r="A10" s="9">
        <v>3</v>
      </c>
      <c r="B10" s="8"/>
      <c r="C10" s="8"/>
      <c r="D10" s="8"/>
      <c r="E10" s="8"/>
      <c r="F10" s="8"/>
      <c r="G10" s="8"/>
      <c r="H10" s="11" t="b">
        <f t="shared" ca="1" si="0"/>
        <v>1</v>
      </c>
      <c r="I10" s="15" t="str">
        <f t="shared" ca="1" si="1"/>
        <v>الدائن أكبر</v>
      </c>
      <c r="J10" s="15">
        <f t="shared" ca="1" si="2"/>
        <v>0</v>
      </c>
      <c r="K10" s="18">
        <f t="shared" ca="1" si="3"/>
        <v>0</v>
      </c>
      <c r="L10" s="21">
        <f t="shared" ca="1" si="4"/>
        <v>0</v>
      </c>
      <c r="M10" s="18"/>
      <c r="N10" s="21"/>
      <c r="O10" s="18"/>
      <c r="P10" s="21"/>
      <c r="Q10" s="18"/>
      <c r="R10" s="21"/>
      <c r="S10" s="18"/>
      <c r="T10" s="21"/>
      <c r="U10" s="18"/>
      <c r="V10" s="21"/>
      <c r="W10" s="18"/>
      <c r="X10" s="21"/>
      <c r="Y10" s="18"/>
      <c r="Z10" s="21"/>
      <c r="AA10" s="18"/>
      <c r="AB10" s="21"/>
      <c r="AC10" s="18"/>
      <c r="AD10" s="21"/>
      <c r="AE10" s="18"/>
      <c r="AF10" s="21"/>
      <c r="AG10" s="18"/>
      <c r="AH10" s="21"/>
      <c r="AI10" s="18"/>
      <c r="AJ10" s="21"/>
      <c r="AK10" s="18"/>
      <c r="AL10" s="21"/>
      <c r="AM10" s="18"/>
      <c r="AN10" s="21"/>
      <c r="AO10" s="18"/>
      <c r="AP10" s="21"/>
      <c r="AQ10" s="18"/>
      <c r="AR10" s="21"/>
      <c r="AS10" s="18"/>
      <c r="AT10" s="21"/>
      <c r="AU10" s="18"/>
      <c r="AV10" s="21"/>
      <c r="AW10" s="18"/>
      <c r="AX10" s="21"/>
      <c r="AY10" s="18"/>
      <c r="AZ10" s="21"/>
    </row>
    <row r="11" spans="1:52" ht="15.75" x14ac:dyDescent="0.25">
      <c r="A11" s="9">
        <v>4</v>
      </c>
      <c r="B11" s="8"/>
      <c r="C11" s="8"/>
      <c r="D11" s="8"/>
      <c r="E11" s="8"/>
      <c r="F11" s="8"/>
      <c r="G11" s="8"/>
      <c r="H11" s="11" t="b">
        <f t="shared" ca="1" si="0"/>
        <v>1</v>
      </c>
      <c r="I11" s="15" t="str">
        <f t="shared" ca="1" si="1"/>
        <v>الدائن أكبر</v>
      </c>
      <c r="J11" s="15">
        <f t="shared" ca="1" si="2"/>
        <v>0</v>
      </c>
      <c r="K11" s="18">
        <f t="shared" ca="1" si="3"/>
        <v>0</v>
      </c>
      <c r="L11" s="21">
        <f t="shared" ca="1" si="4"/>
        <v>0</v>
      </c>
      <c r="M11" s="18"/>
      <c r="N11" s="21"/>
      <c r="O11" s="18"/>
      <c r="P11" s="21"/>
      <c r="Q11" s="18"/>
      <c r="R11" s="21"/>
      <c r="S11" s="18"/>
      <c r="T11" s="21"/>
      <c r="U11" s="18"/>
      <c r="V11" s="21"/>
      <c r="W11" s="18"/>
      <c r="X11" s="21"/>
      <c r="Y11" s="18"/>
      <c r="Z11" s="21"/>
      <c r="AA11" s="18"/>
      <c r="AB11" s="21"/>
      <c r="AC11" s="18"/>
      <c r="AD11" s="21"/>
      <c r="AE11" s="18"/>
      <c r="AF11" s="21"/>
      <c r="AG11" s="18"/>
      <c r="AH11" s="21"/>
      <c r="AI11" s="18"/>
      <c r="AJ11" s="21"/>
      <c r="AK11" s="18"/>
      <c r="AL11" s="21"/>
      <c r="AM11" s="18"/>
      <c r="AN11" s="21"/>
      <c r="AO11" s="18"/>
      <c r="AP11" s="21"/>
      <c r="AQ11" s="18"/>
      <c r="AR11" s="21"/>
      <c r="AS11" s="18"/>
      <c r="AT11" s="21"/>
      <c r="AU11" s="18"/>
      <c r="AV11" s="21"/>
      <c r="AW11" s="18"/>
      <c r="AX11" s="21"/>
      <c r="AY11" s="18"/>
      <c r="AZ11" s="21"/>
    </row>
    <row r="12" spans="1:52" ht="15.75" x14ac:dyDescent="0.25">
      <c r="A12" s="9">
        <v>5</v>
      </c>
      <c r="B12" s="8"/>
      <c r="C12" s="8"/>
      <c r="D12" s="8"/>
      <c r="E12" s="8"/>
      <c r="F12" s="8"/>
      <c r="G12" s="8"/>
      <c r="H12" s="11" t="b">
        <f t="shared" ca="1" si="0"/>
        <v>1</v>
      </c>
      <c r="I12" s="15" t="str">
        <f t="shared" ca="1" si="1"/>
        <v>الدائن أكبر</v>
      </c>
      <c r="J12" s="15">
        <f t="shared" ca="1" si="2"/>
        <v>0</v>
      </c>
      <c r="K12" s="18">
        <f t="shared" ca="1" si="3"/>
        <v>0</v>
      </c>
      <c r="L12" s="21">
        <f t="shared" ca="1" si="4"/>
        <v>0</v>
      </c>
      <c r="M12" s="18"/>
      <c r="N12" s="21"/>
      <c r="O12" s="18"/>
      <c r="P12" s="21"/>
      <c r="Q12" s="18"/>
      <c r="R12" s="21"/>
      <c r="S12" s="18"/>
      <c r="T12" s="21"/>
      <c r="U12" s="18"/>
      <c r="V12" s="21"/>
      <c r="W12" s="18"/>
      <c r="X12" s="21"/>
      <c r="Y12" s="18"/>
      <c r="Z12" s="21"/>
      <c r="AA12" s="18"/>
      <c r="AB12" s="21"/>
      <c r="AC12" s="18"/>
      <c r="AD12" s="21"/>
      <c r="AE12" s="18"/>
      <c r="AF12" s="21"/>
      <c r="AG12" s="18"/>
      <c r="AH12" s="21"/>
      <c r="AI12" s="18"/>
      <c r="AJ12" s="21"/>
      <c r="AK12" s="18"/>
      <c r="AL12" s="21"/>
      <c r="AM12" s="18"/>
      <c r="AN12" s="21"/>
      <c r="AO12" s="18"/>
      <c r="AP12" s="21"/>
      <c r="AQ12" s="18"/>
      <c r="AR12" s="21"/>
      <c r="AS12" s="18"/>
      <c r="AT12" s="21"/>
      <c r="AU12" s="18"/>
      <c r="AV12" s="21"/>
      <c r="AW12" s="18"/>
      <c r="AX12" s="21"/>
      <c r="AY12" s="18"/>
      <c r="AZ12" s="21"/>
    </row>
    <row r="13" spans="1:52" ht="15.75" x14ac:dyDescent="0.25">
      <c r="A13" s="9">
        <v>6</v>
      </c>
      <c r="B13" s="8"/>
      <c r="C13" s="8"/>
      <c r="D13" s="8"/>
      <c r="E13" s="8"/>
      <c r="F13" s="8"/>
      <c r="G13" s="8"/>
      <c r="H13" s="11" t="b">
        <f t="shared" ca="1" si="0"/>
        <v>1</v>
      </c>
      <c r="I13" s="15" t="str">
        <f t="shared" ca="1" si="1"/>
        <v>الدائن أكبر</v>
      </c>
      <c r="J13" s="15">
        <f t="shared" ca="1" si="2"/>
        <v>0</v>
      </c>
      <c r="K13" s="18">
        <f t="shared" ca="1" si="3"/>
        <v>0</v>
      </c>
      <c r="L13" s="21">
        <f t="shared" ca="1" si="4"/>
        <v>0</v>
      </c>
      <c r="M13" s="18"/>
      <c r="N13" s="21"/>
      <c r="O13" s="18"/>
      <c r="P13" s="21"/>
      <c r="Q13" s="18"/>
      <c r="R13" s="21"/>
      <c r="S13" s="18"/>
      <c r="T13" s="21"/>
      <c r="U13" s="18"/>
      <c r="V13" s="21"/>
      <c r="W13" s="18"/>
      <c r="X13" s="21"/>
      <c r="Y13" s="18"/>
      <c r="Z13" s="21"/>
      <c r="AA13" s="18"/>
      <c r="AB13" s="21"/>
      <c r="AC13" s="18"/>
      <c r="AD13" s="21"/>
      <c r="AE13" s="18"/>
      <c r="AF13" s="21"/>
      <c r="AG13" s="18"/>
      <c r="AH13" s="21"/>
      <c r="AI13" s="18"/>
      <c r="AJ13" s="21"/>
      <c r="AK13" s="18"/>
      <c r="AL13" s="21"/>
      <c r="AM13" s="18"/>
      <c r="AN13" s="21"/>
      <c r="AO13" s="18"/>
      <c r="AP13" s="21"/>
      <c r="AQ13" s="18"/>
      <c r="AR13" s="21"/>
      <c r="AS13" s="18"/>
      <c r="AT13" s="21"/>
      <c r="AU13" s="18"/>
      <c r="AV13" s="21"/>
      <c r="AW13" s="18"/>
      <c r="AX13" s="21"/>
      <c r="AY13" s="18"/>
      <c r="AZ13" s="21"/>
    </row>
    <row r="14" spans="1:52" ht="15.75" x14ac:dyDescent="0.25">
      <c r="A14" s="9">
        <v>7</v>
      </c>
      <c r="B14" s="8"/>
      <c r="C14" s="8"/>
      <c r="D14" s="8"/>
      <c r="E14" s="8"/>
      <c r="F14" s="8"/>
      <c r="G14" s="8"/>
      <c r="H14" s="11" t="b">
        <f t="shared" ca="1" si="0"/>
        <v>1</v>
      </c>
      <c r="I14" s="15" t="str">
        <f t="shared" ca="1" si="1"/>
        <v>الدائن أكبر</v>
      </c>
      <c r="J14" s="15">
        <f t="shared" ca="1" si="2"/>
        <v>0</v>
      </c>
      <c r="K14" s="18">
        <f t="shared" ca="1" si="3"/>
        <v>0</v>
      </c>
      <c r="L14" s="21">
        <f t="shared" ca="1" si="4"/>
        <v>0</v>
      </c>
      <c r="M14" s="18"/>
      <c r="N14" s="21"/>
      <c r="O14" s="18"/>
      <c r="P14" s="21"/>
      <c r="Q14" s="18"/>
      <c r="R14" s="21"/>
      <c r="S14" s="18"/>
      <c r="T14" s="21"/>
      <c r="U14" s="18"/>
      <c r="V14" s="21"/>
      <c r="W14" s="18"/>
      <c r="X14" s="21"/>
      <c r="Y14" s="18"/>
      <c r="Z14" s="21"/>
      <c r="AA14" s="18"/>
      <c r="AB14" s="21"/>
      <c r="AC14" s="18"/>
      <c r="AD14" s="21"/>
      <c r="AE14" s="18"/>
      <c r="AF14" s="21"/>
      <c r="AG14" s="18"/>
      <c r="AH14" s="21"/>
      <c r="AI14" s="18"/>
      <c r="AJ14" s="21"/>
      <c r="AK14" s="18"/>
      <c r="AL14" s="21"/>
      <c r="AM14" s="18"/>
      <c r="AN14" s="21"/>
      <c r="AO14" s="18"/>
      <c r="AP14" s="21"/>
      <c r="AQ14" s="18"/>
      <c r="AR14" s="21"/>
      <c r="AS14" s="18"/>
      <c r="AT14" s="21"/>
      <c r="AU14" s="18"/>
      <c r="AV14" s="21"/>
      <c r="AW14" s="18"/>
      <c r="AX14" s="21"/>
      <c r="AY14" s="18"/>
      <c r="AZ14" s="21"/>
    </row>
    <row r="15" spans="1:52" ht="15.75" x14ac:dyDescent="0.25">
      <c r="A15" s="9">
        <v>8</v>
      </c>
      <c r="B15" s="8"/>
      <c r="C15" s="8"/>
      <c r="D15" s="8"/>
      <c r="E15" s="8"/>
      <c r="F15" s="8"/>
      <c r="G15" s="8"/>
      <c r="H15" s="11" t="b">
        <f t="shared" ca="1" si="0"/>
        <v>1</v>
      </c>
      <c r="I15" s="15" t="str">
        <f t="shared" ca="1" si="1"/>
        <v>الدائن أكبر</v>
      </c>
      <c r="J15" s="15">
        <f t="shared" ca="1" si="2"/>
        <v>0</v>
      </c>
      <c r="K15" s="18">
        <f t="shared" ca="1" si="3"/>
        <v>0</v>
      </c>
      <c r="L15" s="21">
        <f t="shared" ca="1" si="4"/>
        <v>0</v>
      </c>
      <c r="M15" s="18"/>
      <c r="N15" s="21"/>
      <c r="O15" s="18"/>
      <c r="P15" s="21"/>
      <c r="Q15" s="18"/>
      <c r="R15" s="21"/>
      <c r="S15" s="18"/>
      <c r="T15" s="21"/>
      <c r="U15" s="18"/>
      <c r="V15" s="21"/>
      <c r="W15" s="18"/>
      <c r="X15" s="21"/>
      <c r="Y15" s="18"/>
      <c r="Z15" s="21"/>
      <c r="AA15" s="18"/>
      <c r="AB15" s="21"/>
      <c r="AC15" s="18"/>
      <c r="AD15" s="21"/>
      <c r="AE15" s="18"/>
      <c r="AF15" s="21"/>
      <c r="AG15" s="18"/>
      <c r="AH15" s="21"/>
      <c r="AI15" s="18"/>
      <c r="AJ15" s="21"/>
      <c r="AK15" s="18"/>
      <c r="AL15" s="21"/>
      <c r="AM15" s="18"/>
      <c r="AN15" s="21"/>
      <c r="AO15" s="18"/>
      <c r="AP15" s="21"/>
      <c r="AQ15" s="18"/>
      <c r="AR15" s="21"/>
      <c r="AS15" s="18"/>
      <c r="AT15" s="21"/>
      <c r="AU15" s="18"/>
      <c r="AV15" s="21"/>
      <c r="AW15" s="18"/>
      <c r="AX15" s="21"/>
      <c r="AY15" s="18"/>
      <c r="AZ15" s="21"/>
    </row>
    <row r="16" spans="1:52" ht="15.75" x14ac:dyDescent="0.25">
      <c r="A16" s="9">
        <v>9</v>
      </c>
      <c r="B16" s="8"/>
      <c r="C16" s="8"/>
      <c r="D16" s="8"/>
      <c r="E16" s="8"/>
      <c r="F16" s="8"/>
      <c r="G16" s="8"/>
      <c r="H16" s="11" t="b">
        <f t="shared" ca="1" si="0"/>
        <v>1</v>
      </c>
      <c r="I16" s="15" t="str">
        <f t="shared" ca="1" si="1"/>
        <v>الدائن أكبر</v>
      </c>
      <c r="J16" s="15">
        <f t="shared" ca="1" si="2"/>
        <v>0</v>
      </c>
      <c r="K16" s="18">
        <f t="shared" ca="1" si="3"/>
        <v>0</v>
      </c>
      <c r="L16" s="21">
        <f t="shared" ca="1" si="4"/>
        <v>0</v>
      </c>
      <c r="M16" s="18"/>
      <c r="N16" s="21"/>
      <c r="O16" s="18"/>
      <c r="P16" s="21"/>
      <c r="Q16" s="18"/>
      <c r="R16" s="21"/>
      <c r="S16" s="18"/>
      <c r="T16" s="21"/>
      <c r="U16" s="18"/>
      <c r="V16" s="21"/>
      <c r="W16" s="18"/>
      <c r="X16" s="21"/>
      <c r="Y16" s="18"/>
      <c r="Z16" s="21"/>
      <c r="AA16" s="18"/>
      <c r="AB16" s="21"/>
      <c r="AC16" s="18"/>
      <c r="AD16" s="21"/>
      <c r="AE16" s="18"/>
      <c r="AF16" s="21"/>
      <c r="AG16" s="18"/>
      <c r="AH16" s="21"/>
      <c r="AI16" s="18"/>
      <c r="AJ16" s="21"/>
      <c r="AK16" s="18"/>
      <c r="AL16" s="21"/>
      <c r="AM16" s="18"/>
      <c r="AN16" s="21"/>
      <c r="AO16" s="18"/>
      <c r="AP16" s="21"/>
      <c r="AQ16" s="18"/>
      <c r="AR16" s="21"/>
      <c r="AS16" s="18"/>
      <c r="AT16" s="21"/>
      <c r="AU16" s="18"/>
      <c r="AV16" s="21"/>
      <c r="AW16" s="18"/>
      <c r="AX16" s="21"/>
      <c r="AY16" s="18"/>
      <c r="AZ16" s="21"/>
    </row>
    <row r="17" spans="1:52" ht="15.75" x14ac:dyDescent="0.25">
      <c r="A17" s="9">
        <v>10</v>
      </c>
      <c r="B17" s="8"/>
      <c r="C17" s="8"/>
      <c r="D17" s="8"/>
      <c r="E17" s="8"/>
      <c r="F17" s="8"/>
      <c r="G17" s="8"/>
      <c r="H17" s="11" t="b">
        <f t="shared" ca="1" si="0"/>
        <v>1</v>
      </c>
      <c r="I17" s="15" t="str">
        <f t="shared" ca="1" si="1"/>
        <v>الدائن أكبر</v>
      </c>
      <c r="J17" s="15">
        <f t="shared" ca="1" si="2"/>
        <v>0</v>
      </c>
      <c r="K17" s="18">
        <f t="shared" ca="1" si="3"/>
        <v>0</v>
      </c>
      <c r="L17" s="21">
        <f ca="1">SUMIF($K$7:$AZ$7,$L$7,M17:AZ17)</f>
        <v>0</v>
      </c>
      <c r="M17" s="18"/>
      <c r="N17" s="21"/>
      <c r="O17" s="18"/>
      <c r="P17" s="21"/>
      <c r="Q17" s="18"/>
      <c r="R17" s="21"/>
      <c r="S17" s="18"/>
      <c r="T17" s="21"/>
      <c r="U17" s="18"/>
      <c r="V17" s="21"/>
      <c r="W17" s="18"/>
      <c r="X17" s="21"/>
      <c r="Y17" s="18"/>
      <c r="Z17" s="21"/>
      <c r="AA17" s="18"/>
      <c r="AB17" s="21"/>
      <c r="AC17" s="18"/>
      <c r="AD17" s="21"/>
      <c r="AE17" s="18"/>
      <c r="AF17" s="21"/>
      <c r="AG17" s="18"/>
      <c r="AH17" s="21"/>
      <c r="AI17" s="18"/>
      <c r="AJ17" s="21"/>
      <c r="AK17" s="18"/>
      <c r="AL17" s="21"/>
      <c r="AM17" s="18"/>
      <c r="AN17" s="21"/>
      <c r="AO17" s="18"/>
      <c r="AP17" s="21"/>
      <c r="AQ17" s="18"/>
      <c r="AR17" s="21"/>
      <c r="AS17" s="18"/>
      <c r="AT17" s="21"/>
      <c r="AU17" s="18"/>
      <c r="AV17" s="21"/>
      <c r="AW17" s="18"/>
      <c r="AX17" s="21"/>
      <c r="AY17" s="18"/>
      <c r="AZ17" s="21"/>
    </row>
    <row r="18" spans="1:52" ht="15.75" x14ac:dyDescent="0.25">
      <c r="A18" s="9">
        <v>11</v>
      </c>
      <c r="B18" s="8"/>
      <c r="C18" s="8"/>
      <c r="D18" s="8"/>
      <c r="E18" s="8"/>
      <c r="F18" s="8"/>
      <c r="G18" s="8"/>
      <c r="H18" s="11" t="b">
        <f t="shared" ca="1" si="0"/>
        <v>1</v>
      </c>
      <c r="I18" s="15" t="str">
        <f t="shared" ca="1" si="1"/>
        <v>الدائن أكبر</v>
      </c>
      <c r="J18" s="15">
        <f t="shared" ca="1" si="2"/>
        <v>0</v>
      </c>
      <c r="K18" s="18">
        <f t="shared" ca="1" si="3"/>
        <v>0</v>
      </c>
      <c r="L18" s="21">
        <f t="shared" ca="1" si="4"/>
        <v>0</v>
      </c>
      <c r="M18" s="18"/>
      <c r="N18" s="21"/>
      <c r="O18" s="18"/>
      <c r="P18" s="21"/>
      <c r="Q18" s="18"/>
      <c r="R18" s="21"/>
      <c r="S18" s="18"/>
      <c r="T18" s="21"/>
      <c r="U18" s="18"/>
      <c r="V18" s="21"/>
      <c r="W18" s="18"/>
      <c r="X18" s="21"/>
      <c r="Y18" s="18"/>
      <c r="Z18" s="21"/>
      <c r="AA18" s="18"/>
      <c r="AB18" s="21"/>
      <c r="AC18" s="18"/>
      <c r="AD18" s="21"/>
      <c r="AE18" s="18"/>
      <c r="AF18" s="21"/>
      <c r="AG18" s="18"/>
      <c r="AH18" s="21"/>
      <c r="AI18" s="18"/>
      <c r="AJ18" s="21"/>
      <c r="AK18" s="18"/>
      <c r="AL18" s="21"/>
      <c r="AM18" s="18"/>
      <c r="AN18" s="21"/>
      <c r="AO18" s="18"/>
      <c r="AP18" s="21"/>
      <c r="AQ18" s="18"/>
      <c r="AR18" s="21"/>
      <c r="AS18" s="18"/>
      <c r="AT18" s="21"/>
      <c r="AU18" s="18"/>
      <c r="AV18" s="21"/>
      <c r="AW18" s="18"/>
      <c r="AX18" s="21"/>
      <c r="AY18" s="18"/>
      <c r="AZ18" s="21"/>
    </row>
    <row r="19" spans="1:52" ht="15.75" x14ac:dyDescent="0.25">
      <c r="A19" s="9">
        <v>12</v>
      </c>
      <c r="B19" s="8"/>
      <c r="C19" s="8"/>
      <c r="D19" s="8"/>
      <c r="E19" s="8"/>
      <c r="F19" s="8"/>
      <c r="G19" s="8"/>
      <c r="H19" s="11" t="b">
        <f t="shared" ca="1" si="0"/>
        <v>1</v>
      </c>
      <c r="I19" s="15" t="str">
        <f t="shared" ca="1" si="1"/>
        <v>الدائن أكبر</v>
      </c>
      <c r="J19" s="15">
        <f t="shared" ca="1" si="2"/>
        <v>0</v>
      </c>
      <c r="K19" s="18">
        <f t="shared" ca="1" si="3"/>
        <v>0</v>
      </c>
      <c r="L19" s="21">
        <f t="shared" ca="1" si="4"/>
        <v>0</v>
      </c>
      <c r="M19" s="18"/>
      <c r="N19" s="21"/>
      <c r="O19" s="18"/>
      <c r="P19" s="21"/>
      <c r="Q19" s="18"/>
      <c r="R19" s="21"/>
      <c r="S19" s="18"/>
      <c r="T19" s="21"/>
      <c r="U19" s="18"/>
      <c r="V19" s="21"/>
      <c r="W19" s="18"/>
      <c r="X19" s="21"/>
      <c r="Y19" s="18"/>
      <c r="Z19" s="21"/>
      <c r="AA19" s="18"/>
      <c r="AB19" s="21"/>
      <c r="AC19" s="18"/>
      <c r="AD19" s="21"/>
      <c r="AE19" s="18"/>
      <c r="AF19" s="21"/>
      <c r="AG19" s="18"/>
      <c r="AH19" s="21"/>
      <c r="AI19" s="18"/>
      <c r="AJ19" s="21"/>
      <c r="AK19" s="18"/>
      <c r="AL19" s="21"/>
      <c r="AM19" s="18"/>
      <c r="AN19" s="21"/>
      <c r="AO19" s="18"/>
      <c r="AP19" s="21"/>
      <c r="AQ19" s="18"/>
      <c r="AR19" s="21"/>
      <c r="AS19" s="18"/>
      <c r="AT19" s="21"/>
      <c r="AU19" s="18"/>
      <c r="AV19" s="21"/>
      <c r="AW19" s="18"/>
      <c r="AX19" s="21"/>
      <c r="AY19" s="18"/>
      <c r="AZ19" s="21"/>
    </row>
    <row r="20" spans="1:52" ht="15.75" x14ac:dyDescent="0.25">
      <c r="A20" s="9">
        <v>13</v>
      </c>
      <c r="B20" s="8"/>
      <c r="C20" s="8"/>
      <c r="D20" s="8"/>
      <c r="E20" s="8"/>
      <c r="F20" s="8"/>
      <c r="G20" s="8"/>
      <c r="H20" s="11" t="b">
        <f t="shared" ca="1" si="0"/>
        <v>1</v>
      </c>
      <c r="I20" s="15" t="str">
        <f t="shared" ca="1" si="1"/>
        <v>الدائن أكبر</v>
      </c>
      <c r="J20" s="15">
        <f t="shared" ca="1" si="2"/>
        <v>0</v>
      </c>
      <c r="K20" s="18">
        <f t="shared" ca="1" si="3"/>
        <v>0</v>
      </c>
      <c r="L20" s="21">
        <f t="shared" ca="1" si="4"/>
        <v>0</v>
      </c>
      <c r="M20" s="18"/>
      <c r="N20" s="21"/>
      <c r="O20" s="18"/>
      <c r="P20" s="21"/>
      <c r="Q20" s="18"/>
      <c r="R20" s="21"/>
      <c r="S20" s="18"/>
      <c r="T20" s="21"/>
      <c r="U20" s="18"/>
      <c r="V20" s="21"/>
      <c r="W20" s="18"/>
      <c r="X20" s="21"/>
      <c r="Y20" s="18"/>
      <c r="Z20" s="21"/>
      <c r="AA20" s="18"/>
      <c r="AB20" s="21"/>
      <c r="AC20" s="18"/>
      <c r="AD20" s="21"/>
      <c r="AE20" s="18"/>
      <c r="AF20" s="21"/>
      <c r="AG20" s="18"/>
      <c r="AH20" s="21"/>
      <c r="AI20" s="18"/>
      <c r="AJ20" s="21"/>
      <c r="AK20" s="18"/>
      <c r="AL20" s="21"/>
      <c r="AM20" s="18"/>
      <c r="AN20" s="21"/>
      <c r="AO20" s="18"/>
      <c r="AP20" s="21"/>
      <c r="AQ20" s="18"/>
      <c r="AR20" s="21"/>
      <c r="AS20" s="18"/>
      <c r="AT20" s="21"/>
      <c r="AU20" s="18"/>
      <c r="AV20" s="21"/>
      <c r="AW20" s="18"/>
      <c r="AX20" s="21"/>
      <c r="AY20" s="18"/>
      <c r="AZ20" s="21"/>
    </row>
    <row r="21" spans="1:52" ht="15.75" x14ac:dyDescent="0.25">
      <c r="A21" s="9">
        <v>14</v>
      </c>
      <c r="B21" s="8"/>
      <c r="C21" s="8"/>
      <c r="D21" s="8"/>
      <c r="E21" s="8"/>
      <c r="F21" s="8"/>
      <c r="G21" s="8"/>
      <c r="H21" s="11" t="b">
        <f t="shared" ca="1" si="0"/>
        <v>1</v>
      </c>
      <c r="I21" s="15" t="str">
        <f t="shared" ca="1" si="1"/>
        <v>الدائن أكبر</v>
      </c>
      <c r="J21" s="15">
        <f t="shared" ca="1" si="2"/>
        <v>0</v>
      </c>
      <c r="K21" s="18">
        <f t="shared" ca="1" si="3"/>
        <v>0</v>
      </c>
      <c r="L21" s="21">
        <f t="shared" ca="1" si="4"/>
        <v>0</v>
      </c>
      <c r="M21" s="18"/>
      <c r="N21" s="21"/>
      <c r="O21" s="18"/>
      <c r="P21" s="21"/>
      <c r="Q21" s="18"/>
      <c r="R21" s="21"/>
      <c r="S21" s="18"/>
      <c r="T21" s="21"/>
      <c r="U21" s="18"/>
      <c r="V21" s="21"/>
      <c r="W21" s="18"/>
      <c r="X21" s="21"/>
      <c r="Y21" s="18"/>
      <c r="Z21" s="21"/>
      <c r="AA21" s="18"/>
      <c r="AB21" s="21"/>
      <c r="AC21" s="18"/>
      <c r="AD21" s="21"/>
      <c r="AE21" s="18"/>
      <c r="AF21" s="21"/>
      <c r="AG21" s="18"/>
      <c r="AH21" s="21"/>
      <c r="AI21" s="18"/>
      <c r="AJ21" s="21"/>
      <c r="AK21" s="18"/>
      <c r="AL21" s="21"/>
      <c r="AM21" s="18"/>
      <c r="AN21" s="21"/>
      <c r="AO21" s="18"/>
      <c r="AP21" s="21"/>
      <c r="AQ21" s="18"/>
      <c r="AR21" s="21"/>
      <c r="AS21" s="18"/>
      <c r="AT21" s="21"/>
      <c r="AU21" s="18"/>
      <c r="AV21" s="21"/>
      <c r="AW21" s="18"/>
      <c r="AX21" s="21"/>
      <c r="AY21" s="18"/>
      <c r="AZ21" s="21"/>
    </row>
    <row r="22" spans="1:52" ht="15.75" x14ac:dyDescent="0.25">
      <c r="A22" s="9">
        <v>15</v>
      </c>
      <c r="B22" s="8"/>
      <c r="C22" s="8"/>
      <c r="D22" s="8"/>
      <c r="E22" s="8"/>
      <c r="F22" s="8"/>
      <c r="G22" s="8"/>
      <c r="H22" s="11" t="b">
        <f t="shared" ca="1" si="0"/>
        <v>1</v>
      </c>
      <c r="I22" s="15" t="str">
        <f t="shared" ca="1" si="1"/>
        <v>الدائن أكبر</v>
      </c>
      <c r="J22" s="15">
        <f t="shared" ca="1" si="2"/>
        <v>0</v>
      </c>
      <c r="K22" s="18">
        <f t="shared" ca="1" si="3"/>
        <v>0</v>
      </c>
      <c r="L22" s="21">
        <f t="shared" ca="1" si="4"/>
        <v>0</v>
      </c>
      <c r="M22" s="18"/>
      <c r="N22" s="21"/>
      <c r="O22" s="18"/>
      <c r="P22" s="21"/>
      <c r="Q22" s="18"/>
      <c r="R22" s="21"/>
      <c r="S22" s="18"/>
      <c r="T22" s="21"/>
      <c r="U22" s="18"/>
      <c r="V22" s="21"/>
      <c r="W22" s="18"/>
      <c r="X22" s="21"/>
      <c r="Y22" s="18"/>
      <c r="Z22" s="21"/>
      <c r="AA22" s="18"/>
      <c r="AB22" s="21"/>
      <c r="AC22" s="18"/>
      <c r="AD22" s="21"/>
      <c r="AE22" s="18"/>
      <c r="AF22" s="21"/>
      <c r="AG22" s="18"/>
      <c r="AH22" s="21"/>
      <c r="AI22" s="18"/>
      <c r="AJ22" s="21"/>
      <c r="AK22" s="18"/>
      <c r="AL22" s="21"/>
      <c r="AM22" s="18"/>
      <c r="AN22" s="21"/>
      <c r="AO22" s="18"/>
      <c r="AP22" s="21"/>
      <c r="AQ22" s="18"/>
      <c r="AR22" s="21"/>
      <c r="AS22" s="18"/>
      <c r="AT22" s="21"/>
      <c r="AU22" s="18"/>
      <c r="AV22" s="21"/>
      <c r="AW22" s="18"/>
      <c r="AX22" s="21"/>
      <c r="AY22" s="18"/>
      <c r="AZ22" s="21"/>
    </row>
    <row r="23" spans="1:52" ht="15.75" x14ac:dyDescent="0.25">
      <c r="A23" s="9">
        <v>16</v>
      </c>
      <c r="B23" s="8"/>
      <c r="C23" s="8"/>
      <c r="D23" s="8"/>
      <c r="E23" s="8"/>
      <c r="F23" s="8"/>
      <c r="G23" s="8"/>
      <c r="H23" s="11" t="b">
        <f t="shared" ca="1" si="0"/>
        <v>1</v>
      </c>
      <c r="I23" s="15" t="str">
        <f t="shared" ca="1" si="1"/>
        <v>الدائن أكبر</v>
      </c>
      <c r="J23" s="15">
        <f t="shared" ca="1" si="2"/>
        <v>0</v>
      </c>
      <c r="K23" s="18">
        <f t="shared" ca="1" si="3"/>
        <v>0</v>
      </c>
      <c r="L23" s="21">
        <f t="shared" ca="1" si="4"/>
        <v>0</v>
      </c>
      <c r="M23" s="18"/>
      <c r="N23" s="21"/>
      <c r="O23" s="18"/>
      <c r="P23" s="21"/>
      <c r="Q23" s="18"/>
      <c r="R23" s="21"/>
      <c r="S23" s="18"/>
      <c r="T23" s="21"/>
      <c r="U23" s="18"/>
      <c r="V23" s="21"/>
      <c r="W23" s="18"/>
      <c r="X23" s="21"/>
      <c r="Y23" s="18"/>
      <c r="Z23" s="21"/>
      <c r="AA23" s="18"/>
      <c r="AB23" s="21"/>
      <c r="AC23" s="18"/>
      <c r="AD23" s="21"/>
      <c r="AE23" s="18"/>
      <c r="AF23" s="21"/>
      <c r="AG23" s="18"/>
      <c r="AH23" s="21"/>
      <c r="AI23" s="18"/>
      <c r="AJ23" s="21"/>
      <c r="AK23" s="18"/>
      <c r="AL23" s="21"/>
      <c r="AM23" s="18"/>
      <c r="AN23" s="21"/>
      <c r="AO23" s="18"/>
      <c r="AP23" s="21"/>
      <c r="AQ23" s="18"/>
      <c r="AR23" s="21"/>
      <c r="AS23" s="18"/>
      <c r="AT23" s="21"/>
      <c r="AU23" s="18"/>
      <c r="AV23" s="21"/>
      <c r="AW23" s="18"/>
      <c r="AX23" s="21"/>
      <c r="AY23" s="18"/>
      <c r="AZ23" s="21"/>
    </row>
    <row r="24" spans="1:52" ht="15.75" x14ac:dyDescent="0.25">
      <c r="A24" s="9">
        <v>17</v>
      </c>
      <c r="B24" s="8"/>
      <c r="C24" s="8"/>
      <c r="D24" s="8"/>
      <c r="E24" s="8"/>
      <c r="F24" s="8"/>
      <c r="G24" s="8"/>
      <c r="H24" s="11" t="b">
        <f t="shared" ca="1" si="0"/>
        <v>1</v>
      </c>
      <c r="I24" s="15" t="str">
        <f t="shared" ca="1" si="1"/>
        <v>الدائن أكبر</v>
      </c>
      <c r="J24" s="15">
        <f t="shared" ca="1" si="2"/>
        <v>0</v>
      </c>
      <c r="K24" s="18">
        <f t="shared" ca="1" si="3"/>
        <v>0</v>
      </c>
      <c r="L24" s="21">
        <f t="shared" ca="1" si="4"/>
        <v>0</v>
      </c>
      <c r="M24" s="18"/>
      <c r="N24" s="21"/>
      <c r="O24" s="18"/>
      <c r="P24" s="21"/>
      <c r="Q24" s="18"/>
      <c r="R24" s="21"/>
      <c r="S24" s="18"/>
      <c r="T24" s="21"/>
      <c r="U24" s="18"/>
      <c r="V24" s="21"/>
      <c r="W24" s="18"/>
      <c r="X24" s="21"/>
      <c r="Y24" s="18"/>
      <c r="Z24" s="21"/>
      <c r="AA24" s="18"/>
      <c r="AB24" s="21"/>
      <c r="AC24" s="18"/>
      <c r="AD24" s="21"/>
      <c r="AE24" s="18"/>
      <c r="AF24" s="21"/>
      <c r="AG24" s="18"/>
      <c r="AH24" s="21"/>
      <c r="AI24" s="18"/>
      <c r="AJ24" s="21"/>
      <c r="AK24" s="18"/>
      <c r="AL24" s="21"/>
      <c r="AM24" s="18"/>
      <c r="AN24" s="21"/>
      <c r="AO24" s="18"/>
      <c r="AP24" s="21"/>
      <c r="AQ24" s="18"/>
      <c r="AR24" s="21"/>
      <c r="AS24" s="18"/>
      <c r="AT24" s="21"/>
      <c r="AU24" s="18"/>
      <c r="AV24" s="21"/>
      <c r="AW24" s="18"/>
      <c r="AX24" s="21"/>
      <c r="AY24" s="18"/>
      <c r="AZ24" s="21"/>
    </row>
    <row r="25" spans="1:52" ht="15.75" x14ac:dyDescent="0.25">
      <c r="A25" s="9">
        <v>18</v>
      </c>
      <c r="B25" s="8"/>
      <c r="C25" s="8"/>
      <c r="D25" s="8"/>
      <c r="E25" s="8"/>
      <c r="F25" s="8"/>
      <c r="G25" s="8"/>
      <c r="H25" s="11" t="b">
        <f t="shared" ca="1" si="0"/>
        <v>1</v>
      </c>
      <c r="I25" s="15" t="str">
        <f t="shared" ca="1" si="1"/>
        <v>الدائن أكبر</v>
      </c>
      <c r="J25" s="15">
        <f t="shared" ca="1" si="2"/>
        <v>0</v>
      </c>
      <c r="K25" s="18">
        <f t="shared" ca="1" si="3"/>
        <v>0</v>
      </c>
      <c r="L25" s="21">
        <f t="shared" ca="1" si="4"/>
        <v>0</v>
      </c>
      <c r="M25" s="18"/>
      <c r="N25" s="21"/>
      <c r="O25" s="18"/>
      <c r="P25" s="21"/>
      <c r="Q25" s="18"/>
      <c r="R25" s="21"/>
      <c r="S25" s="18"/>
      <c r="T25" s="21"/>
      <c r="U25" s="18"/>
      <c r="V25" s="21"/>
      <c r="W25" s="18"/>
      <c r="X25" s="21"/>
      <c r="Y25" s="18"/>
      <c r="Z25" s="21"/>
      <c r="AA25" s="18"/>
      <c r="AB25" s="21"/>
      <c r="AC25" s="18"/>
      <c r="AD25" s="21"/>
      <c r="AE25" s="18"/>
      <c r="AF25" s="21"/>
      <c r="AG25" s="18"/>
      <c r="AH25" s="21"/>
      <c r="AI25" s="18"/>
      <c r="AJ25" s="21"/>
      <c r="AK25" s="18"/>
      <c r="AL25" s="21"/>
      <c r="AM25" s="18"/>
      <c r="AN25" s="21"/>
      <c r="AO25" s="18"/>
      <c r="AP25" s="21"/>
      <c r="AQ25" s="18"/>
      <c r="AR25" s="21"/>
      <c r="AS25" s="18"/>
      <c r="AT25" s="21"/>
      <c r="AU25" s="18"/>
      <c r="AV25" s="21"/>
      <c r="AW25" s="18"/>
      <c r="AX25" s="21"/>
      <c r="AY25" s="18"/>
      <c r="AZ25" s="21"/>
    </row>
    <row r="26" spans="1:52" ht="15.75" x14ac:dyDescent="0.25">
      <c r="A26" s="9">
        <v>19</v>
      </c>
      <c r="B26" s="8"/>
      <c r="C26" s="8"/>
      <c r="D26" s="8"/>
      <c r="E26" s="8"/>
      <c r="F26" s="8"/>
      <c r="G26" s="8"/>
      <c r="H26" s="11" t="b">
        <f t="shared" ca="1" si="0"/>
        <v>1</v>
      </c>
      <c r="I26" s="15" t="str">
        <f t="shared" ca="1" si="1"/>
        <v>الدائن أكبر</v>
      </c>
      <c r="J26" s="15">
        <f t="shared" ca="1" si="2"/>
        <v>0</v>
      </c>
      <c r="K26" s="18">
        <f t="shared" ca="1" si="3"/>
        <v>0</v>
      </c>
      <c r="L26" s="21">
        <f t="shared" ca="1" si="4"/>
        <v>0</v>
      </c>
      <c r="M26" s="18"/>
      <c r="N26" s="21"/>
      <c r="O26" s="18"/>
      <c r="P26" s="21"/>
      <c r="Q26" s="18"/>
      <c r="R26" s="21"/>
      <c r="S26" s="18"/>
      <c r="T26" s="21"/>
      <c r="U26" s="18"/>
      <c r="V26" s="21"/>
      <c r="W26" s="18"/>
      <c r="X26" s="21"/>
      <c r="Y26" s="18"/>
      <c r="Z26" s="21"/>
      <c r="AA26" s="18"/>
      <c r="AB26" s="21"/>
      <c r="AC26" s="18"/>
      <c r="AD26" s="21"/>
      <c r="AE26" s="18"/>
      <c r="AF26" s="21"/>
      <c r="AG26" s="18"/>
      <c r="AH26" s="21"/>
      <c r="AI26" s="18"/>
      <c r="AJ26" s="21"/>
      <c r="AK26" s="18"/>
      <c r="AL26" s="21"/>
      <c r="AM26" s="18"/>
      <c r="AN26" s="21"/>
      <c r="AO26" s="18"/>
      <c r="AP26" s="21"/>
      <c r="AQ26" s="18"/>
      <c r="AR26" s="21"/>
      <c r="AS26" s="18"/>
      <c r="AT26" s="21"/>
      <c r="AU26" s="18"/>
      <c r="AV26" s="21"/>
      <c r="AW26" s="18"/>
      <c r="AX26" s="21"/>
      <c r="AY26" s="18"/>
      <c r="AZ26" s="21"/>
    </row>
    <row r="27" spans="1:52" ht="15.75" x14ac:dyDescent="0.25">
      <c r="A27" s="9">
        <v>20</v>
      </c>
      <c r="B27" s="8"/>
      <c r="C27" s="8"/>
      <c r="D27" s="8"/>
      <c r="E27" s="8"/>
      <c r="F27" s="8"/>
      <c r="G27" s="8"/>
      <c r="H27" s="11" t="b">
        <f t="shared" ca="1" si="0"/>
        <v>1</v>
      </c>
      <c r="I27" s="15" t="str">
        <f t="shared" ca="1" si="1"/>
        <v>الدائن أكبر</v>
      </c>
      <c r="J27" s="15">
        <f t="shared" ca="1" si="2"/>
        <v>0</v>
      </c>
      <c r="K27" s="18">
        <f t="shared" ca="1" si="3"/>
        <v>0</v>
      </c>
      <c r="L27" s="21">
        <f t="shared" ca="1" si="4"/>
        <v>0</v>
      </c>
      <c r="M27" s="18"/>
      <c r="N27" s="21"/>
      <c r="O27" s="18"/>
      <c r="P27" s="21"/>
      <c r="Q27" s="18"/>
      <c r="R27" s="21"/>
      <c r="S27" s="18"/>
      <c r="T27" s="21"/>
      <c r="U27" s="18"/>
      <c r="V27" s="21"/>
      <c r="W27" s="18"/>
      <c r="X27" s="21"/>
      <c r="Y27" s="18"/>
      <c r="Z27" s="21"/>
      <c r="AA27" s="18"/>
      <c r="AB27" s="21"/>
      <c r="AC27" s="18"/>
      <c r="AD27" s="21"/>
      <c r="AE27" s="18"/>
      <c r="AF27" s="21"/>
      <c r="AG27" s="18"/>
      <c r="AH27" s="21"/>
      <c r="AI27" s="18"/>
      <c r="AJ27" s="21"/>
      <c r="AK27" s="18"/>
      <c r="AL27" s="21"/>
      <c r="AM27" s="18"/>
      <c r="AN27" s="21"/>
      <c r="AO27" s="18"/>
      <c r="AP27" s="21"/>
      <c r="AQ27" s="18"/>
      <c r="AR27" s="21"/>
      <c r="AS27" s="18"/>
      <c r="AT27" s="21"/>
      <c r="AU27" s="18"/>
      <c r="AV27" s="21"/>
      <c r="AW27" s="18"/>
      <c r="AX27" s="21"/>
      <c r="AY27" s="18"/>
      <c r="AZ27" s="21"/>
    </row>
    <row r="28" spans="1:52" ht="15.75" x14ac:dyDescent="0.25">
      <c r="A28" s="9">
        <v>21</v>
      </c>
      <c r="B28" s="8"/>
      <c r="C28" s="8"/>
      <c r="D28" s="8"/>
      <c r="E28" s="8"/>
      <c r="F28" s="8"/>
      <c r="G28" s="8"/>
      <c r="H28" s="11" t="b">
        <f t="shared" ca="1" si="0"/>
        <v>1</v>
      </c>
      <c r="I28" s="15" t="str">
        <f t="shared" ca="1" si="1"/>
        <v>الدائن أكبر</v>
      </c>
      <c r="J28" s="15">
        <f t="shared" ca="1" si="2"/>
        <v>0</v>
      </c>
      <c r="K28" s="18">
        <f t="shared" ca="1" si="3"/>
        <v>0</v>
      </c>
      <c r="L28" s="21">
        <f t="shared" ca="1" si="4"/>
        <v>0</v>
      </c>
      <c r="M28" s="18"/>
      <c r="N28" s="21"/>
      <c r="O28" s="18"/>
      <c r="P28" s="21"/>
      <c r="Q28" s="18"/>
      <c r="R28" s="21"/>
      <c r="S28" s="18"/>
      <c r="T28" s="21"/>
      <c r="U28" s="18"/>
      <c r="V28" s="21"/>
      <c r="W28" s="18"/>
      <c r="X28" s="21"/>
      <c r="Y28" s="18"/>
      <c r="Z28" s="21"/>
      <c r="AA28" s="18"/>
      <c r="AB28" s="21"/>
      <c r="AC28" s="18"/>
      <c r="AD28" s="21"/>
      <c r="AE28" s="18"/>
      <c r="AF28" s="21"/>
      <c r="AG28" s="18"/>
      <c r="AH28" s="21"/>
      <c r="AI28" s="18"/>
      <c r="AJ28" s="21"/>
      <c r="AK28" s="18"/>
      <c r="AL28" s="21"/>
      <c r="AM28" s="18"/>
      <c r="AN28" s="21"/>
      <c r="AO28" s="18"/>
      <c r="AP28" s="21"/>
      <c r="AQ28" s="18"/>
      <c r="AR28" s="21"/>
      <c r="AS28" s="18"/>
      <c r="AT28" s="21"/>
      <c r="AU28" s="18"/>
      <c r="AV28" s="21"/>
      <c r="AW28" s="18"/>
      <c r="AX28" s="21"/>
      <c r="AY28" s="18"/>
      <c r="AZ28" s="21"/>
    </row>
    <row r="29" spans="1:52" ht="15.75" x14ac:dyDescent="0.25">
      <c r="A29" s="9">
        <v>22</v>
      </c>
      <c r="B29" s="8"/>
      <c r="C29" s="8"/>
      <c r="D29" s="8"/>
      <c r="E29" s="8"/>
      <c r="F29" s="8"/>
      <c r="G29" s="8"/>
      <c r="H29" s="11" t="b">
        <f t="shared" ca="1" si="0"/>
        <v>1</v>
      </c>
      <c r="I29" s="15" t="str">
        <f t="shared" ca="1" si="1"/>
        <v>الدائن أكبر</v>
      </c>
      <c r="J29" s="15">
        <f t="shared" ca="1" si="2"/>
        <v>0</v>
      </c>
      <c r="K29" s="18">
        <f t="shared" ca="1" si="3"/>
        <v>0</v>
      </c>
      <c r="L29" s="21">
        <f t="shared" ca="1" si="4"/>
        <v>0</v>
      </c>
      <c r="M29" s="18"/>
      <c r="N29" s="21"/>
      <c r="O29" s="18"/>
      <c r="P29" s="21"/>
      <c r="Q29" s="18"/>
      <c r="R29" s="21"/>
      <c r="S29" s="18"/>
      <c r="T29" s="21"/>
      <c r="U29" s="18"/>
      <c r="V29" s="21"/>
      <c r="W29" s="18"/>
      <c r="X29" s="21"/>
      <c r="Y29" s="18"/>
      <c r="Z29" s="21"/>
      <c r="AA29" s="18"/>
      <c r="AB29" s="21"/>
      <c r="AC29" s="18"/>
      <c r="AD29" s="21"/>
      <c r="AE29" s="18"/>
      <c r="AF29" s="21"/>
      <c r="AG29" s="18"/>
      <c r="AH29" s="21"/>
      <c r="AI29" s="18"/>
      <c r="AJ29" s="21"/>
      <c r="AK29" s="18"/>
      <c r="AL29" s="21"/>
      <c r="AM29" s="18"/>
      <c r="AN29" s="21"/>
      <c r="AO29" s="18"/>
      <c r="AP29" s="21"/>
      <c r="AQ29" s="18"/>
      <c r="AR29" s="21"/>
      <c r="AS29" s="18"/>
      <c r="AT29" s="21"/>
      <c r="AU29" s="18"/>
      <c r="AV29" s="21"/>
      <c r="AW29" s="18"/>
      <c r="AX29" s="21"/>
      <c r="AY29" s="18"/>
      <c r="AZ29" s="21"/>
    </row>
    <row r="30" spans="1:52" ht="15.75" x14ac:dyDescent="0.25">
      <c r="A30" s="9">
        <v>23</v>
      </c>
      <c r="B30" s="8"/>
      <c r="C30" s="8"/>
      <c r="D30" s="8"/>
      <c r="E30" s="8"/>
      <c r="F30" s="8"/>
      <c r="G30" s="8"/>
      <c r="H30" s="11" t="b">
        <f t="shared" ca="1" si="0"/>
        <v>1</v>
      </c>
      <c r="I30" s="15" t="str">
        <f t="shared" ca="1" si="1"/>
        <v>الدائن أكبر</v>
      </c>
      <c r="J30" s="15">
        <f t="shared" ca="1" si="2"/>
        <v>0</v>
      </c>
      <c r="K30" s="18">
        <f t="shared" ca="1" si="3"/>
        <v>0</v>
      </c>
      <c r="L30" s="21">
        <f t="shared" ca="1" si="4"/>
        <v>0</v>
      </c>
      <c r="M30" s="18"/>
      <c r="N30" s="21"/>
      <c r="O30" s="18"/>
      <c r="P30" s="21"/>
      <c r="Q30" s="18"/>
      <c r="R30" s="21"/>
      <c r="S30" s="18"/>
      <c r="T30" s="21"/>
      <c r="U30" s="18"/>
      <c r="V30" s="21"/>
      <c r="W30" s="18"/>
      <c r="X30" s="21"/>
      <c r="Y30" s="18"/>
      <c r="Z30" s="21"/>
      <c r="AA30" s="18"/>
      <c r="AB30" s="21"/>
      <c r="AC30" s="18"/>
      <c r="AD30" s="21"/>
      <c r="AE30" s="18"/>
      <c r="AF30" s="21"/>
      <c r="AG30" s="18"/>
      <c r="AH30" s="21"/>
      <c r="AI30" s="18"/>
      <c r="AJ30" s="21"/>
      <c r="AK30" s="18"/>
      <c r="AL30" s="21"/>
      <c r="AM30" s="18"/>
      <c r="AN30" s="21"/>
      <c r="AO30" s="18"/>
      <c r="AP30" s="21"/>
      <c r="AQ30" s="18"/>
      <c r="AR30" s="21"/>
      <c r="AS30" s="18"/>
      <c r="AT30" s="21"/>
      <c r="AU30" s="18"/>
      <c r="AV30" s="21"/>
      <c r="AW30" s="18"/>
      <c r="AX30" s="21"/>
      <c r="AY30" s="18"/>
      <c r="AZ30" s="21"/>
    </row>
    <row r="31" spans="1:52" ht="15.75" x14ac:dyDescent="0.25">
      <c r="A31" s="9">
        <v>24</v>
      </c>
      <c r="B31" s="8"/>
      <c r="C31" s="8"/>
      <c r="D31" s="8"/>
      <c r="E31" s="8"/>
      <c r="F31" s="8"/>
      <c r="G31" s="8"/>
      <c r="H31" s="11" t="b">
        <f t="shared" ca="1" si="0"/>
        <v>1</v>
      </c>
      <c r="I31" s="15" t="str">
        <f t="shared" ca="1" si="1"/>
        <v>الدائن أكبر</v>
      </c>
      <c r="J31" s="15">
        <f t="shared" ca="1" si="2"/>
        <v>0</v>
      </c>
      <c r="K31" s="18">
        <f t="shared" ca="1" si="3"/>
        <v>0</v>
      </c>
      <c r="L31" s="21">
        <f t="shared" ca="1" si="4"/>
        <v>0</v>
      </c>
      <c r="M31" s="18"/>
      <c r="N31" s="21"/>
      <c r="O31" s="18"/>
      <c r="P31" s="21"/>
      <c r="Q31" s="18"/>
      <c r="R31" s="21"/>
      <c r="S31" s="18"/>
      <c r="T31" s="21"/>
      <c r="U31" s="18"/>
      <c r="V31" s="21"/>
      <c r="W31" s="18"/>
      <c r="X31" s="21"/>
      <c r="Y31" s="18"/>
      <c r="Z31" s="21"/>
      <c r="AA31" s="18"/>
      <c r="AB31" s="21"/>
      <c r="AC31" s="18"/>
      <c r="AD31" s="21"/>
      <c r="AE31" s="18"/>
      <c r="AF31" s="21"/>
      <c r="AG31" s="18"/>
      <c r="AH31" s="21"/>
      <c r="AI31" s="18"/>
      <c r="AJ31" s="21"/>
      <c r="AK31" s="18"/>
      <c r="AL31" s="21"/>
      <c r="AM31" s="18"/>
      <c r="AN31" s="21"/>
      <c r="AO31" s="18"/>
      <c r="AP31" s="21"/>
      <c r="AQ31" s="18"/>
      <c r="AR31" s="21"/>
      <c r="AS31" s="18"/>
      <c r="AT31" s="21"/>
      <c r="AU31" s="18"/>
      <c r="AV31" s="21"/>
      <c r="AW31" s="18"/>
      <c r="AX31" s="21"/>
      <c r="AY31" s="18"/>
      <c r="AZ31" s="21"/>
    </row>
    <row r="32" spans="1:52" ht="15.75" x14ac:dyDescent="0.25">
      <c r="A32" s="9">
        <v>25</v>
      </c>
      <c r="B32" s="8"/>
      <c r="C32" s="8"/>
      <c r="D32" s="8"/>
      <c r="E32" s="8"/>
      <c r="F32" s="8"/>
      <c r="G32" s="8"/>
      <c r="H32" s="11" t="b">
        <f t="shared" ca="1" si="0"/>
        <v>1</v>
      </c>
      <c r="I32" s="15" t="str">
        <f t="shared" ca="1" si="1"/>
        <v>الدائن أكبر</v>
      </c>
      <c r="J32" s="15">
        <f t="shared" ca="1" si="2"/>
        <v>0</v>
      </c>
      <c r="K32" s="18">
        <f t="shared" ca="1" si="3"/>
        <v>0</v>
      </c>
      <c r="L32" s="21">
        <f t="shared" ca="1" si="4"/>
        <v>0</v>
      </c>
      <c r="M32" s="18"/>
      <c r="N32" s="21"/>
      <c r="O32" s="18"/>
      <c r="P32" s="21"/>
      <c r="Q32" s="18"/>
      <c r="R32" s="21"/>
      <c r="S32" s="18"/>
      <c r="T32" s="21"/>
      <c r="U32" s="18"/>
      <c r="V32" s="21"/>
      <c r="W32" s="18"/>
      <c r="X32" s="21"/>
      <c r="Y32" s="18"/>
      <c r="Z32" s="21"/>
      <c r="AA32" s="18"/>
      <c r="AB32" s="21"/>
      <c r="AC32" s="18"/>
      <c r="AD32" s="21"/>
      <c r="AE32" s="18"/>
      <c r="AF32" s="21"/>
      <c r="AG32" s="18"/>
      <c r="AH32" s="21"/>
      <c r="AI32" s="18"/>
      <c r="AJ32" s="21"/>
      <c r="AK32" s="18"/>
      <c r="AL32" s="21"/>
      <c r="AM32" s="18"/>
      <c r="AN32" s="21"/>
      <c r="AO32" s="18"/>
      <c r="AP32" s="21"/>
      <c r="AQ32" s="18"/>
      <c r="AR32" s="21"/>
      <c r="AS32" s="18"/>
      <c r="AT32" s="21"/>
      <c r="AU32" s="18"/>
      <c r="AV32" s="21"/>
      <c r="AW32" s="18"/>
      <c r="AX32" s="21"/>
      <c r="AY32" s="18"/>
      <c r="AZ32" s="21"/>
    </row>
    <row r="33" spans="1:52" ht="15.75" x14ac:dyDescent="0.25">
      <c r="A33" s="9">
        <v>26</v>
      </c>
      <c r="B33" s="8"/>
      <c r="C33" s="8"/>
      <c r="D33" s="8"/>
      <c r="E33" s="8"/>
      <c r="F33" s="8"/>
      <c r="G33" s="8"/>
      <c r="H33" s="11" t="b">
        <f t="shared" ca="1" si="0"/>
        <v>1</v>
      </c>
      <c r="I33" s="15" t="str">
        <f t="shared" ca="1" si="1"/>
        <v>الدائن أكبر</v>
      </c>
      <c r="J33" s="15">
        <f t="shared" ca="1" si="2"/>
        <v>0</v>
      </c>
      <c r="K33" s="18">
        <f t="shared" ca="1" si="3"/>
        <v>0</v>
      </c>
      <c r="L33" s="21">
        <f t="shared" ca="1" si="4"/>
        <v>0</v>
      </c>
      <c r="M33" s="18"/>
      <c r="N33" s="21"/>
      <c r="O33" s="18"/>
      <c r="P33" s="21"/>
      <c r="Q33" s="18"/>
      <c r="R33" s="21"/>
      <c r="S33" s="18"/>
      <c r="T33" s="21"/>
      <c r="U33" s="18"/>
      <c r="V33" s="21"/>
      <c r="W33" s="18"/>
      <c r="X33" s="21"/>
      <c r="Y33" s="18"/>
      <c r="Z33" s="21"/>
      <c r="AA33" s="18"/>
      <c r="AB33" s="21"/>
      <c r="AC33" s="18"/>
      <c r="AD33" s="21"/>
      <c r="AE33" s="18"/>
      <c r="AF33" s="21"/>
      <c r="AG33" s="18"/>
      <c r="AH33" s="21"/>
      <c r="AI33" s="18"/>
      <c r="AJ33" s="21"/>
      <c r="AK33" s="18"/>
      <c r="AL33" s="21"/>
      <c r="AM33" s="18"/>
      <c r="AN33" s="21"/>
      <c r="AO33" s="18"/>
      <c r="AP33" s="21"/>
      <c r="AQ33" s="18"/>
      <c r="AR33" s="21"/>
      <c r="AS33" s="18"/>
      <c r="AT33" s="21"/>
      <c r="AU33" s="18"/>
      <c r="AV33" s="21"/>
      <c r="AW33" s="18"/>
      <c r="AX33" s="21"/>
      <c r="AY33" s="18"/>
      <c r="AZ33" s="21"/>
    </row>
    <row r="34" spans="1:52" ht="15.75" x14ac:dyDescent="0.25">
      <c r="A34" s="9">
        <v>27</v>
      </c>
      <c r="B34" s="8"/>
      <c r="C34" s="8"/>
      <c r="D34" s="8"/>
      <c r="E34" s="8"/>
      <c r="F34" s="8"/>
      <c r="G34" s="8"/>
      <c r="H34" s="11" t="b">
        <f t="shared" ca="1" si="0"/>
        <v>1</v>
      </c>
      <c r="I34" s="15" t="str">
        <f t="shared" ca="1" si="1"/>
        <v>الدائن أكبر</v>
      </c>
      <c r="J34" s="15">
        <f t="shared" ca="1" si="2"/>
        <v>0</v>
      </c>
      <c r="K34" s="18">
        <f t="shared" ca="1" si="3"/>
        <v>0</v>
      </c>
      <c r="L34" s="21">
        <f t="shared" ca="1" si="4"/>
        <v>0</v>
      </c>
      <c r="M34" s="18"/>
      <c r="N34" s="21"/>
      <c r="O34" s="18"/>
      <c r="P34" s="21"/>
      <c r="Q34" s="18"/>
      <c r="R34" s="21"/>
      <c r="S34" s="18"/>
      <c r="T34" s="21"/>
      <c r="U34" s="18"/>
      <c r="V34" s="21"/>
      <c r="W34" s="18"/>
      <c r="X34" s="21"/>
      <c r="Y34" s="18"/>
      <c r="Z34" s="21"/>
      <c r="AA34" s="18"/>
      <c r="AB34" s="21"/>
      <c r="AC34" s="18"/>
      <c r="AD34" s="21"/>
      <c r="AE34" s="18"/>
      <c r="AF34" s="21"/>
      <c r="AG34" s="18"/>
      <c r="AH34" s="21"/>
      <c r="AI34" s="18"/>
      <c r="AJ34" s="21"/>
      <c r="AK34" s="18"/>
      <c r="AL34" s="21"/>
      <c r="AM34" s="18"/>
      <c r="AN34" s="21"/>
      <c r="AO34" s="18"/>
      <c r="AP34" s="21"/>
      <c r="AQ34" s="18"/>
      <c r="AR34" s="21"/>
      <c r="AS34" s="18"/>
      <c r="AT34" s="21"/>
      <c r="AU34" s="18"/>
      <c r="AV34" s="21"/>
      <c r="AW34" s="18"/>
      <c r="AX34" s="21"/>
      <c r="AY34" s="18"/>
      <c r="AZ34" s="21"/>
    </row>
    <row r="35" spans="1:52" ht="15.75" x14ac:dyDescent="0.25">
      <c r="A35" s="9">
        <v>28</v>
      </c>
      <c r="B35" s="8"/>
      <c r="C35" s="8"/>
      <c r="D35" s="8"/>
      <c r="E35" s="8"/>
      <c r="F35" s="8"/>
      <c r="G35" s="8"/>
      <c r="H35" s="11" t="b">
        <f t="shared" ca="1" si="0"/>
        <v>1</v>
      </c>
      <c r="I35" s="15" t="str">
        <f t="shared" ca="1" si="1"/>
        <v>الدائن أكبر</v>
      </c>
      <c r="J35" s="15">
        <f t="shared" ca="1" si="2"/>
        <v>0</v>
      </c>
      <c r="K35" s="18">
        <f t="shared" ca="1" si="3"/>
        <v>0</v>
      </c>
      <c r="L35" s="21">
        <f t="shared" ca="1" si="4"/>
        <v>0</v>
      </c>
      <c r="M35" s="18"/>
      <c r="N35" s="21"/>
      <c r="O35" s="18"/>
      <c r="P35" s="21"/>
      <c r="Q35" s="18"/>
      <c r="R35" s="21"/>
      <c r="S35" s="18"/>
      <c r="T35" s="21"/>
      <c r="U35" s="18"/>
      <c r="V35" s="21"/>
      <c r="W35" s="18"/>
      <c r="X35" s="21"/>
      <c r="Y35" s="18"/>
      <c r="Z35" s="21"/>
      <c r="AA35" s="18"/>
      <c r="AB35" s="21"/>
      <c r="AC35" s="18"/>
      <c r="AD35" s="21"/>
      <c r="AE35" s="18"/>
      <c r="AF35" s="21"/>
      <c r="AG35" s="18"/>
      <c r="AH35" s="21"/>
      <c r="AI35" s="18"/>
      <c r="AJ35" s="21"/>
      <c r="AK35" s="18"/>
      <c r="AL35" s="21"/>
      <c r="AM35" s="18"/>
      <c r="AN35" s="21"/>
      <c r="AO35" s="18"/>
      <c r="AP35" s="21"/>
      <c r="AQ35" s="18"/>
      <c r="AR35" s="21"/>
      <c r="AS35" s="18"/>
      <c r="AT35" s="21"/>
      <c r="AU35" s="18"/>
      <c r="AV35" s="21"/>
      <c r="AW35" s="18"/>
      <c r="AX35" s="21"/>
      <c r="AY35" s="18"/>
      <c r="AZ35" s="21"/>
    </row>
    <row r="36" spans="1:52" ht="15.75" x14ac:dyDescent="0.25">
      <c r="A36" s="9">
        <v>29</v>
      </c>
      <c r="B36" s="8"/>
      <c r="C36" s="8"/>
      <c r="D36" s="8"/>
      <c r="E36" s="8"/>
      <c r="F36" s="8"/>
      <c r="G36" s="8"/>
      <c r="H36" s="11" t="b">
        <f t="shared" ca="1" si="0"/>
        <v>1</v>
      </c>
      <c r="I36" s="15" t="str">
        <f t="shared" ca="1" si="1"/>
        <v>الدائن أكبر</v>
      </c>
      <c r="J36" s="15">
        <f t="shared" ca="1" si="2"/>
        <v>0</v>
      </c>
      <c r="K36" s="18">
        <f t="shared" ca="1" si="3"/>
        <v>0</v>
      </c>
      <c r="L36" s="21">
        <f t="shared" ca="1" si="4"/>
        <v>0</v>
      </c>
      <c r="M36" s="18"/>
      <c r="N36" s="21"/>
      <c r="O36" s="18"/>
      <c r="P36" s="21"/>
      <c r="Q36" s="18"/>
      <c r="R36" s="21"/>
      <c r="S36" s="18"/>
      <c r="T36" s="21"/>
      <c r="U36" s="18"/>
      <c r="V36" s="21"/>
      <c r="W36" s="18"/>
      <c r="X36" s="21"/>
      <c r="Y36" s="18"/>
      <c r="Z36" s="21"/>
      <c r="AA36" s="18"/>
      <c r="AB36" s="21"/>
      <c r="AC36" s="18"/>
      <c r="AD36" s="21"/>
      <c r="AE36" s="18"/>
      <c r="AF36" s="21"/>
      <c r="AG36" s="18"/>
      <c r="AH36" s="21"/>
      <c r="AI36" s="18"/>
      <c r="AJ36" s="21"/>
      <c r="AK36" s="18"/>
      <c r="AL36" s="21"/>
      <c r="AM36" s="18"/>
      <c r="AN36" s="21"/>
      <c r="AO36" s="18"/>
      <c r="AP36" s="21"/>
      <c r="AQ36" s="18"/>
      <c r="AR36" s="21"/>
      <c r="AS36" s="18"/>
      <c r="AT36" s="21"/>
      <c r="AU36" s="18"/>
      <c r="AV36" s="21"/>
      <c r="AW36" s="18"/>
      <c r="AX36" s="21"/>
      <c r="AY36" s="18"/>
      <c r="AZ36" s="21"/>
    </row>
    <row r="37" spans="1:52" ht="15.75" x14ac:dyDescent="0.25">
      <c r="A37" s="9">
        <v>30</v>
      </c>
      <c r="B37" s="8"/>
      <c r="C37" s="8"/>
      <c r="D37" s="8"/>
      <c r="E37" s="8"/>
      <c r="F37" s="8"/>
      <c r="G37" s="8"/>
      <c r="H37" s="11" t="b">
        <f t="shared" ca="1" si="0"/>
        <v>1</v>
      </c>
      <c r="I37" s="15" t="str">
        <f t="shared" ca="1" si="1"/>
        <v>الدائن أكبر</v>
      </c>
      <c r="J37" s="15">
        <f t="shared" ca="1" si="2"/>
        <v>0</v>
      </c>
      <c r="K37" s="18">
        <f t="shared" ca="1" si="3"/>
        <v>0</v>
      </c>
      <c r="L37" s="21">
        <f t="shared" ca="1" si="4"/>
        <v>0</v>
      </c>
      <c r="M37" s="18"/>
      <c r="N37" s="21"/>
      <c r="O37" s="18"/>
      <c r="P37" s="21"/>
      <c r="Q37" s="18"/>
      <c r="R37" s="21"/>
      <c r="S37" s="18"/>
      <c r="T37" s="21"/>
      <c r="U37" s="18"/>
      <c r="V37" s="21"/>
      <c r="W37" s="18"/>
      <c r="X37" s="21"/>
      <c r="Y37" s="18"/>
      <c r="Z37" s="21"/>
      <c r="AA37" s="18"/>
      <c r="AB37" s="21"/>
      <c r="AC37" s="18"/>
      <c r="AD37" s="21"/>
      <c r="AE37" s="18"/>
      <c r="AF37" s="21"/>
      <c r="AG37" s="18"/>
      <c r="AH37" s="21"/>
      <c r="AI37" s="18"/>
      <c r="AJ37" s="21"/>
      <c r="AK37" s="18"/>
      <c r="AL37" s="21"/>
      <c r="AM37" s="18"/>
      <c r="AN37" s="21"/>
      <c r="AO37" s="18"/>
      <c r="AP37" s="21"/>
      <c r="AQ37" s="18"/>
      <c r="AR37" s="21"/>
      <c r="AS37" s="18"/>
      <c r="AT37" s="21"/>
      <c r="AU37" s="18"/>
      <c r="AV37" s="21"/>
      <c r="AW37" s="18"/>
      <c r="AX37" s="21"/>
      <c r="AY37" s="18"/>
      <c r="AZ37" s="21"/>
    </row>
    <row r="38" spans="1:52" ht="16.5" thickBot="1" x14ac:dyDescent="0.3">
      <c r="A38" s="12">
        <v>31</v>
      </c>
      <c r="B38" s="13"/>
      <c r="C38" s="13"/>
      <c r="D38" s="13"/>
      <c r="E38" s="13"/>
      <c r="F38" s="13"/>
      <c r="G38" s="13"/>
      <c r="H38" s="11" t="b">
        <f t="shared" ca="1" si="0"/>
        <v>1</v>
      </c>
      <c r="I38" s="15" t="str">
        <f t="shared" ca="1" si="1"/>
        <v>الدائن أكبر</v>
      </c>
      <c r="J38" s="15">
        <f t="shared" ca="1" si="2"/>
        <v>0</v>
      </c>
      <c r="K38" s="18">
        <f t="shared" ca="1" si="3"/>
        <v>0</v>
      </c>
      <c r="L38" s="21">
        <f t="shared" ca="1" si="4"/>
        <v>0</v>
      </c>
      <c r="M38" s="18"/>
      <c r="N38" s="21"/>
      <c r="O38" s="18"/>
      <c r="P38" s="21"/>
      <c r="Q38" s="18"/>
      <c r="R38" s="21"/>
      <c r="S38" s="18"/>
      <c r="T38" s="21"/>
      <c r="U38" s="18"/>
      <c r="V38" s="21"/>
      <c r="W38" s="18"/>
      <c r="X38" s="21"/>
      <c r="Y38" s="18"/>
      <c r="Z38" s="21"/>
      <c r="AA38" s="18"/>
      <c r="AB38" s="21"/>
      <c r="AC38" s="18"/>
      <c r="AD38" s="21"/>
      <c r="AE38" s="18"/>
      <c r="AF38" s="21"/>
      <c r="AG38" s="18"/>
      <c r="AH38" s="21"/>
      <c r="AI38" s="18"/>
      <c r="AJ38" s="21"/>
      <c r="AK38" s="18"/>
      <c r="AL38" s="21"/>
      <c r="AM38" s="18"/>
      <c r="AN38" s="21"/>
      <c r="AO38" s="18"/>
      <c r="AP38" s="21"/>
      <c r="AQ38" s="18"/>
      <c r="AR38" s="21"/>
      <c r="AS38" s="18"/>
      <c r="AT38" s="21"/>
      <c r="AU38" s="18"/>
      <c r="AV38" s="21"/>
      <c r="AW38" s="18"/>
      <c r="AX38" s="21"/>
      <c r="AY38" s="18"/>
      <c r="AZ38" s="21"/>
    </row>
    <row r="39" spans="1:52" ht="24" customHeight="1" thickBot="1" x14ac:dyDescent="0.3">
      <c r="A39" s="192" t="s">
        <v>35</v>
      </c>
      <c r="B39" s="193"/>
      <c r="C39" s="193"/>
      <c r="D39" s="193"/>
      <c r="E39" s="193"/>
      <c r="F39" s="193"/>
      <c r="G39" s="193"/>
      <c r="H39" s="193"/>
      <c r="I39" s="14"/>
      <c r="J39" s="14">
        <f ca="1">SUM(J8:J38)</f>
        <v>0</v>
      </c>
      <c r="K39" s="16">
        <f t="shared" ref="K39:AZ39" ca="1" si="5">SUM(K8:K38)</f>
        <v>5000</v>
      </c>
      <c r="L39" s="19">
        <f t="shared" ca="1" si="5"/>
        <v>5000</v>
      </c>
      <c r="M39" s="16">
        <f t="shared" si="5"/>
        <v>0</v>
      </c>
      <c r="N39" s="19">
        <f t="shared" si="5"/>
        <v>5000</v>
      </c>
      <c r="O39" s="16">
        <f t="shared" si="5"/>
        <v>0</v>
      </c>
      <c r="P39" s="19">
        <f t="shared" si="5"/>
        <v>0</v>
      </c>
      <c r="Q39" s="16">
        <f t="shared" si="5"/>
        <v>0</v>
      </c>
      <c r="R39" s="19">
        <f t="shared" si="5"/>
        <v>0</v>
      </c>
      <c r="S39" s="16">
        <f t="shared" si="5"/>
        <v>0</v>
      </c>
      <c r="T39" s="19">
        <f t="shared" si="5"/>
        <v>0</v>
      </c>
      <c r="U39" s="16">
        <f t="shared" si="5"/>
        <v>0</v>
      </c>
      <c r="V39" s="19">
        <f t="shared" si="5"/>
        <v>0</v>
      </c>
      <c r="W39" s="16">
        <f t="shared" si="5"/>
        <v>0</v>
      </c>
      <c r="X39" s="19">
        <f t="shared" si="5"/>
        <v>0</v>
      </c>
      <c r="Y39" s="16">
        <f t="shared" si="5"/>
        <v>0</v>
      </c>
      <c r="Z39" s="19">
        <f t="shared" si="5"/>
        <v>0</v>
      </c>
      <c r="AA39" s="16">
        <f t="shared" si="5"/>
        <v>0</v>
      </c>
      <c r="AB39" s="19">
        <f t="shared" si="5"/>
        <v>0</v>
      </c>
      <c r="AC39" s="16">
        <f t="shared" si="5"/>
        <v>0</v>
      </c>
      <c r="AD39" s="19">
        <f t="shared" si="5"/>
        <v>0</v>
      </c>
      <c r="AE39" s="16">
        <f t="shared" si="5"/>
        <v>0</v>
      </c>
      <c r="AF39" s="19">
        <f t="shared" si="5"/>
        <v>0</v>
      </c>
      <c r="AG39" s="16">
        <f t="shared" si="5"/>
        <v>5000</v>
      </c>
      <c r="AH39" s="19">
        <f t="shared" si="5"/>
        <v>0</v>
      </c>
      <c r="AI39" s="16">
        <f t="shared" si="5"/>
        <v>0</v>
      </c>
      <c r="AJ39" s="19">
        <f t="shared" si="5"/>
        <v>0</v>
      </c>
      <c r="AK39" s="16">
        <f t="shared" si="5"/>
        <v>0</v>
      </c>
      <c r="AL39" s="19">
        <f t="shared" si="5"/>
        <v>0</v>
      </c>
      <c r="AM39" s="16">
        <f t="shared" si="5"/>
        <v>0</v>
      </c>
      <c r="AN39" s="19">
        <f t="shared" si="5"/>
        <v>0</v>
      </c>
      <c r="AO39" s="16">
        <f t="shared" si="5"/>
        <v>0</v>
      </c>
      <c r="AP39" s="19">
        <f t="shared" si="5"/>
        <v>0</v>
      </c>
      <c r="AQ39" s="16">
        <f t="shared" si="5"/>
        <v>0</v>
      </c>
      <c r="AR39" s="19">
        <f t="shared" si="5"/>
        <v>0</v>
      </c>
      <c r="AS39" s="16">
        <f t="shared" si="5"/>
        <v>0</v>
      </c>
      <c r="AT39" s="19">
        <f t="shared" si="5"/>
        <v>0</v>
      </c>
      <c r="AU39" s="16">
        <f t="shared" si="5"/>
        <v>0</v>
      </c>
      <c r="AV39" s="19">
        <f t="shared" si="5"/>
        <v>0</v>
      </c>
      <c r="AW39" s="16">
        <f t="shared" si="5"/>
        <v>0</v>
      </c>
      <c r="AX39" s="19">
        <f t="shared" si="5"/>
        <v>0</v>
      </c>
      <c r="AY39" s="16">
        <f t="shared" si="5"/>
        <v>0</v>
      </c>
      <c r="AZ39" s="19">
        <f t="shared" si="5"/>
        <v>0</v>
      </c>
    </row>
  </sheetData>
  <mergeCells count="49">
    <mergeCell ref="Y4:Z4"/>
    <mergeCell ref="M4:N4"/>
    <mergeCell ref="O4:P4"/>
    <mergeCell ref="Q4:R4"/>
    <mergeCell ref="S4:T4"/>
    <mergeCell ref="U4:V4"/>
    <mergeCell ref="W4:X4"/>
    <mergeCell ref="AY4:AZ4"/>
    <mergeCell ref="A6:A7"/>
    <mergeCell ref="B6:B7"/>
    <mergeCell ref="C6:C7"/>
    <mergeCell ref="E6:G6"/>
    <mergeCell ref="H6:H7"/>
    <mergeCell ref="I6:J7"/>
    <mergeCell ref="K6:L6"/>
    <mergeCell ref="M6:N6"/>
    <mergeCell ref="AK4:AL4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Q6:R6"/>
    <mergeCell ref="S6:T6"/>
    <mergeCell ref="U6:V6"/>
    <mergeCell ref="W6:X6"/>
    <mergeCell ref="Y6:Z6"/>
    <mergeCell ref="D6:D7"/>
    <mergeCell ref="AY6:AZ6"/>
    <mergeCell ref="A39:H39"/>
    <mergeCell ref="AM6:AN6"/>
    <mergeCell ref="AO6:AP6"/>
    <mergeCell ref="AQ6:AR6"/>
    <mergeCell ref="AS6:AT6"/>
    <mergeCell ref="AU6:AV6"/>
    <mergeCell ref="AW6:AX6"/>
    <mergeCell ref="AA6:AB6"/>
    <mergeCell ref="AC6:AD6"/>
    <mergeCell ref="AE6:AF6"/>
    <mergeCell ref="AG6:AH6"/>
    <mergeCell ref="AI6:AJ6"/>
    <mergeCell ref="AK6:AL6"/>
    <mergeCell ref="O6:P6"/>
  </mergeCells>
  <conditionalFormatting sqref="I8:I38">
    <cfRule type="expression" dxfId="43" priority="3">
      <formula>K8&lt;L8</formula>
    </cfRule>
    <cfRule type="expression" dxfId="42" priority="4">
      <formula>K8&gt;L8</formula>
    </cfRule>
  </conditionalFormatting>
  <conditionalFormatting sqref="J8:J38">
    <cfRule type="expression" dxfId="41" priority="1">
      <formula>K8&lt;L8</formula>
    </cfRule>
    <cfRule type="expression" dxfId="40" priority="2">
      <formula>K8&gt;L8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rightToLeft="1" workbookViewId="0">
      <pane xSplit="12" ySplit="7" topLeftCell="AD8" activePane="bottomRight" state="frozen"/>
      <selection activeCell="K2" sqref="K2"/>
      <selection pane="topRight" activeCell="K2" sqref="K2"/>
      <selection pane="bottomLeft" activeCell="K2" sqref="K2"/>
      <selection pane="bottomRight" activeCell="K2" sqref="K2"/>
    </sheetView>
  </sheetViews>
  <sheetFormatPr defaultRowHeight="15" x14ac:dyDescent="0.25"/>
  <cols>
    <col min="1" max="1" width="5.7109375" customWidth="1"/>
    <col min="2" max="2" width="11.85546875" customWidth="1"/>
    <col min="3" max="3" width="20.42578125" customWidth="1"/>
    <col min="4" max="4" width="7.5703125" customWidth="1"/>
    <col min="5" max="7" width="7.7109375" customWidth="1"/>
    <col min="8" max="8" width="8.28515625" customWidth="1"/>
    <col min="9" max="10" width="7.7109375" customWidth="1"/>
    <col min="11" max="12" width="8.7109375" customWidth="1"/>
  </cols>
  <sheetData>
    <row r="1" spans="1:52" ht="21" x14ac:dyDescent="0.35">
      <c r="A1" s="179" t="str">
        <f>'دليل الحسابات'!B2</f>
        <v xml:space="preserve">أكاديمية أعمل بيزنس </v>
      </c>
      <c r="B1" s="179"/>
      <c r="C1" s="179"/>
      <c r="D1" s="179"/>
      <c r="E1" s="179"/>
    </row>
    <row r="2" spans="1:52" ht="21" x14ac:dyDescent="0.35">
      <c r="A2" s="179" t="str">
        <f>'دليل الحسابات'!B3</f>
        <v>شركة مساهمة مصرية (ش.م.م)</v>
      </c>
      <c r="B2" s="179"/>
      <c r="C2" s="179"/>
      <c r="D2" s="179"/>
      <c r="E2" s="179"/>
    </row>
    <row r="3" spans="1:52" ht="21.75" thickBot="1" x14ac:dyDescent="0.4">
      <c r="A3" s="179" t="str">
        <f>'دليل الحسابات'!B4</f>
        <v xml:space="preserve">الآدارة المالية </v>
      </c>
      <c r="B3" s="179"/>
      <c r="C3" s="179"/>
      <c r="D3" s="179"/>
      <c r="E3" s="179"/>
    </row>
    <row r="4" spans="1:52" ht="21" x14ac:dyDescent="0.35">
      <c r="A4" s="179" t="s">
        <v>23</v>
      </c>
      <c r="B4" s="179"/>
      <c r="C4" s="179"/>
      <c r="D4" s="179"/>
      <c r="E4" s="179"/>
      <c r="M4" s="201">
        <f>M39-N39+SUM('5'!M4:N4)</f>
        <v>351000</v>
      </c>
      <c r="N4" s="201"/>
      <c r="O4" s="201">
        <f>O39-P39+SUM('5'!O4:P4)</f>
        <v>380000</v>
      </c>
      <c r="P4" s="201"/>
      <c r="Q4" s="201">
        <f>Q39-R39+SUM('5'!Q4:R4)</f>
        <v>-350000</v>
      </c>
      <c r="R4" s="201"/>
      <c r="S4" s="201">
        <f>S39-T39+SUM('5'!S4:T4)</f>
        <v>380000</v>
      </c>
      <c r="T4" s="201"/>
      <c r="U4" s="201">
        <f>U39-V39+SUM('5'!U4:V4)</f>
        <v>0</v>
      </c>
      <c r="V4" s="201"/>
      <c r="W4" s="201">
        <f>W39-X39+SUM('5'!W4:X4)</f>
        <v>0</v>
      </c>
      <c r="X4" s="201"/>
      <c r="Y4" s="201">
        <f>Y39-Z39+SUM('5'!Y4:Z4)</f>
        <v>0</v>
      </c>
      <c r="Z4" s="201"/>
      <c r="AA4" s="201">
        <f>AA39-AB39+SUM('5'!AA4:AB4)</f>
        <v>-1000000</v>
      </c>
      <c r="AB4" s="201"/>
      <c r="AC4" s="201">
        <f>AC39-AD39+SUM('5'!AC4:AD4)</f>
        <v>0</v>
      </c>
      <c r="AD4" s="201"/>
      <c r="AE4" s="201">
        <f>AE39-AF39+SUM('5'!AE4:AF4)</f>
        <v>-90000</v>
      </c>
      <c r="AF4" s="201"/>
      <c r="AG4" s="201">
        <f>AG39-AH39+SUM('5'!AG4:AH4)</f>
        <v>89000</v>
      </c>
      <c r="AH4" s="201"/>
      <c r="AI4" s="201">
        <f>AI39-AJ39+SUM('5'!AI4:AJ4)</f>
        <v>0</v>
      </c>
      <c r="AJ4" s="201"/>
      <c r="AK4" s="201">
        <f>AK39-AL39+SUM('5'!AK4:AL4)</f>
        <v>0</v>
      </c>
      <c r="AL4" s="201"/>
      <c r="AM4" s="201">
        <f>AM39-AN39+SUM('5'!AM4:AN4)</f>
        <v>240000</v>
      </c>
      <c r="AN4" s="201"/>
      <c r="AO4" s="201">
        <f>AO39-AP39+SUM('5'!AO4:AP4)</f>
        <v>0</v>
      </c>
      <c r="AP4" s="201"/>
      <c r="AQ4" s="201">
        <f>AQ39-AR39+SUM('5'!AQ4:AR4)</f>
        <v>0</v>
      </c>
      <c r="AR4" s="201"/>
      <c r="AS4" s="201">
        <f>AS39-AT39+SUM('5'!AS4:AT4)</f>
        <v>0</v>
      </c>
      <c r="AT4" s="201"/>
      <c r="AU4" s="201">
        <f>AU39-AV39+SUM('5'!AU4:AV4)</f>
        <v>0</v>
      </c>
      <c r="AV4" s="201"/>
      <c r="AW4" s="201">
        <f>AW39-AX39+SUM('5'!AW4:AX4)</f>
        <v>0</v>
      </c>
      <c r="AX4" s="201"/>
      <c r="AY4" s="201">
        <f>AY39-AZ39+SUM('5'!AY4:AZ4)</f>
        <v>0</v>
      </c>
      <c r="AZ4" s="201"/>
    </row>
    <row r="5" spans="1:52" ht="15.75" thickBot="1" x14ac:dyDescent="0.3"/>
    <row r="6" spans="1:52" ht="18.75" x14ac:dyDescent="0.25">
      <c r="A6" s="195" t="s">
        <v>3</v>
      </c>
      <c r="B6" s="197" t="s">
        <v>24</v>
      </c>
      <c r="C6" s="197" t="s">
        <v>25</v>
      </c>
      <c r="D6" s="188" t="s">
        <v>59</v>
      </c>
      <c r="E6" s="197" t="s">
        <v>26</v>
      </c>
      <c r="F6" s="197"/>
      <c r="G6" s="197"/>
      <c r="H6" s="197" t="s">
        <v>27</v>
      </c>
      <c r="I6" s="197" t="s">
        <v>28</v>
      </c>
      <c r="J6" s="197"/>
      <c r="K6" s="199" t="s">
        <v>34</v>
      </c>
      <c r="L6" s="199"/>
      <c r="M6" s="199" t="str">
        <f>'دليل الحسابات'!C9</f>
        <v>الخزينة</v>
      </c>
      <c r="N6" s="199"/>
      <c r="O6" s="199" t="str">
        <f>'دليل الحسابات'!C10</f>
        <v xml:space="preserve">البنك </v>
      </c>
      <c r="P6" s="199"/>
      <c r="Q6" s="199" t="str">
        <f>'دليل الحسابات'!C11</f>
        <v>المبيعات</v>
      </c>
      <c r="R6" s="199"/>
      <c r="S6" s="199" t="str">
        <f>'دليل الحسابات'!C12</f>
        <v xml:space="preserve">المشتريات </v>
      </c>
      <c r="T6" s="199"/>
      <c r="U6" s="199" t="str">
        <f>'دليل الحسابات'!C13</f>
        <v xml:space="preserve">العملاء </v>
      </c>
      <c r="V6" s="199"/>
      <c r="W6" s="199" t="str">
        <f>'دليل الحسابات'!C14</f>
        <v xml:space="preserve">الموردون </v>
      </c>
      <c r="X6" s="199"/>
      <c r="Y6" s="199" t="str">
        <f>'دليل الحسابات'!C15</f>
        <v xml:space="preserve">جارى الشركاء </v>
      </c>
      <c r="Z6" s="199"/>
      <c r="AA6" s="199" t="str">
        <f>'دليل الحسابات'!C16</f>
        <v xml:space="preserve">رأس مال </v>
      </c>
      <c r="AB6" s="199"/>
      <c r="AC6" s="199" t="str">
        <f>'دليل الحسابات'!C17</f>
        <v xml:space="preserve">المخزون </v>
      </c>
      <c r="AD6" s="199"/>
      <c r="AE6" s="199" t="str">
        <f>'دليل الحسابات'!C18</f>
        <v>الايرادات</v>
      </c>
      <c r="AF6" s="199"/>
      <c r="AG6" s="199" t="str">
        <f>'دليل الحسابات'!C19</f>
        <v xml:space="preserve">المصروفات </v>
      </c>
      <c r="AH6" s="199"/>
      <c r="AI6" s="199" t="str">
        <f>'دليل الحسابات'!C20</f>
        <v xml:space="preserve">أرصدة مدينة أخرى </v>
      </c>
      <c r="AJ6" s="199"/>
      <c r="AK6" s="199" t="str">
        <f>'دليل الحسابات'!C21</f>
        <v xml:space="preserve">أرصدة دائنة أخرى </v>
      </c>
      <c r="AL6" s="199"/>
      <c r="AM6" s="199" t="str">
        <f>'دليل الحسابات'!C22</f>
        <v xml:space="preserve">أصول ثابتة </v>
      </c>
      <c r="AN6" s="199"/>
      <c r="AO6" s="199" t="str">
        <f>'دليل الحسابات'!C23</f>
        <v xml:space="preserve">أرباح مرحلة </v>
      </c>
      <c r="AP6" s="199"/>
      <c r="AQ6" s="199" t="str">
        <f>'دليل الحسابات'!C24</f>
        <v>ضريبة القيمة المضافة</v>
      </c>
      <c r="AR6" s="199"/>
      <c r="AS6" s="199" t="str">
        <f>'دليل الحسابات'!C25</f>
        <v>التأمينات الآجتماعية</v>
      </c>
      <c r="AT6" s="199"/>
      <c r="AU6" s="199" t="str">
        <f>'دليل الحسابات'!C26</f>
        <v>حساب 3</v>
      </c>
      <c r="AV6" s="199"/>
      <c r="AW6" s="199" t="str">
        <f>'دليل الحسابات'!C27</f>
        <v>حساب 4</v>
      </c>
      <c r="AX6" s="199"/>
      <c r="AY6" s="199" t="str">
        <f>'دليل الحسابات'!C28</f>
        <v>حساب 5</v>
      </c>
      <c r="AZ6" s="200"/>
    </row>
    <row r="7" spans="1:52" ht="19.5" thickBot="1" x14ac:dyDescent="0.3">
      <c r="A7" s="196"/>
      <c r="B7" s="198"/>
      <c r="C7" s="198"/>
      <c r="D7" s="189"/>
      <c r="E7" s="34" t="s">
        <v>29</v>
      </c>
      <c r="F7" s="34" t="s">
        <v>30</v>
      </c>
      <c r="G7" s="34" t="s">
        <v>31</v>
      </c>
      <c r="H7" s="198"/>
      <c r="I7" s="198"/>
      <c r="J7" s="198"/>
      <c r="K7" s="17" t="s">
        <v>32</v>
      </c>
      <c r="L7" s="20" t="s">
        <v>33</v>
      </c>
      <c r="M7" s="17" t="s">
        <v>32</v>
      </c>
      <c r="N7" s="20" t="s">
        <v>33</v>
      </c>
      <c r="O7" s="17" t="s">
        <v>32</v>
      </c>
      <c r="P7" s="20" t="s">
        <v>33</v>
      </c>
      <c r="Q7" s="17" t="s">
        <v>32</v>
      </c>
      <c r="R7" s="20" t="s">
        <v>33</v>
      </c>
      <c r="S7" s="17" t="s">
        <v>32</v>
      </c>
      <c r="T7" s="20" t="s">
        <v>33</v>
      </c>
      <c r="U7" s="17" t="s">
        <v>32</v>
      </c>
      <c r="V7" s="20" t="s">
        <v>33</v>
      </c>
      <c r="W7" s="17" t="s">
        <v>32</v>
      </c>
      <c r="X7" s="20" t="s">
        <v>33</v>
      </c>
      <c r="Y7" s="17" t="s">
        <v>32</v>
      </c>
      <c r="Z7" s="20" t="s">
        <v>33</v>
      </c>
      <c r="AA7" s="17" t="s">
        <v>32</v>
      </c>
      <c r="AB7" s="20" t="s">
        <v>33</v>
      </c>
      <c r="AC7" s="17" t="s">
        <v>32</v>
      </c>
      <c r="AD7" s="20" t="s">
        <v>33</v>
      </c>
      <c r="AE7" s="17" t="s">
        <v>32</v>
      </c>
      <c r="AF7" s="20" t="s">
        <v>33</v>
      </c>
      <c r="AG7" s="17" t="s">
        <v>32</v>
      </c>
      <c r="AH7" s="20" t="s">
        <v>33</v>
      </c>
      <c r="AI7" s="17" t="s">
        <v>32</v>
      </c>
      <c r="AJ7" s="20" t="s">
        <v>33</v>
      </c>
      <c r="AK7" s="17" t="s">
        <v>32</v>
      </c>
      <c r="AL7" s="20" t="s">
        <v>33</v>
      </c>
      <c r="AM7" s="17" t="s">
        <v>32</v>
      </c>
      <c r="AN7" s="20" t="s">
        <v>33</v>
      </c>
      <c r="AO7" s="17" t="s">
        <v>32</v>
      </c>
      <c r="AP7" s="20" t="s">
        <v>33</v>
      </c>
      <c r="AQ7" s="17" t="s">
        <v>32</v>
      </c>
      <c r="AR7" s="20" t="s">
        <v>33</v>
      </c>
      <c r="AS7" s="17" t="s">
        <v>32</v>
      </c>
      <c r="AT7" s="20" t="s">
        <v>33</v>
      </c>
      <c r="AU7" s="17" t="s">
        <v>32</v>
      </c>
      <c r="AV7" s="20" t="s">
        <v>33</v>
      </c>
      <c r="AW7" s="17" t="s">
        <v>32</v>
      </c>
      <c r="AX7" s="20" t="s">
        <v>33</v>
      </c>
      <c r="AY7" s="17" t="s">
        <v>32</v>
      </c>
      <c r="AZ7" s="20" t="s">
        <v>33</v>
      </c>
    </row>
    <row r="8" spans="1:52" ht="15.75" x14ac:dyDescent="0.25">
      <c r="A8" s="10">
        <v>1</v>
      </c>
      <c r="B8" s="94" t="s">
        <v>136</v>
      </c>
      <c r="C8" s="11" t="s">
        <v>137</v>
      </c>
      <c r="D8" s="11">
        <v>12</v>
      </c>
      <c r="E8" s="11">
        <v>1</v>
      </c>
      <c r="F8" s="11"/>
      <c r="G8" s="11"/>
      <c r="H8" s="11" t="b">
        <f ca="1">K8=L8</f>
        <v>1</v>
      </c>
      <c r="I8" s="15" t="str">
        <f ca="1">IF(K8&gt;L8,"المدين أكبر","الدائن أكبر")</f>
        <v>الدائن أكبر</v>
      </c>
      <c r="J8" s="15">
        <f ca="1">IF(K8&gt;L8,K8-L8,L8-K8)</f>
        <v>0</v>
      </c>
      <c r="K8" s="18">
        <f ca="1">SUMIF($K$7:$AZ$7,$K$7,M8:AZ8)</f>
        <v>24000</v>
      </c>
      <c r="L8" s="21">
        <f ca="1">SUMIF($K$7:$AZ$7,$L$7,M8:AZ8)</f>
        <v>24000</v>
      </c>
      <c r="M8" s="18"/>
      <c r="N8" s="21">
        <v>24000</v>
      </c>
      <c r="O8" s="18"/>
      <c r="P8" s="21"/>
      <c r="Q8" s="18"/>
      <c r="R8" s="21"/>
      <c r="S8" s="18"/>
      <c r="T8" s="21"/>
      <c r="U8" s="18"/>
      <c r="V8" s="21"/>
      <c r="W8" s="18"/>
      <c r="X8" s="21"/>
      <c r="Y8" s="18"/>
      <c r="Z8" s="21"/>
      <c r="AA8" s="18"/>
      <c r="AB8" s="21"/>
      <c r="AC8" s="18"/>
      <c r="AD8" s="21"/>
      <c r="AE8" s="18"/>
      <c r="AF8" s="21"/>
      <c r="AG8" s="18">
        <v>24000</v>
      </c>
      <c r="AH8" s="21"/>
      <c r="AI8" s="18"/>
      <c r="AJ8" s="21"/>
      <c r="AK8" s="18"/>
      <c r="AL8" s="21"/>
      <c r="AM8" s="18"/>
      <c r="AN8" s="21"/>
      <c r="AO8" s="18"/>
      <c r="AP8" s="21"/>
      <c r="AQ8" s="18"/>
      <c r="AR8" s="21"/>
      <c r="AS8" s="18"/>
      <c r="AT8" s="21"/>
      <c r="AU8" s="18"/>
      <c r="AV8" s="21"/>
      <c r="AW8" s="18"/>
      <c r="AX8" s="21"/>
      <c r="AY8" s="18"/>
      <c r="AZ8" s="21"/>
    </row>
    <row r="9" spans="1:52" ht="15.75" x14ac:dyDescent="0.25">
      <c r="A9" s="9">
        <v>2</v>
      </c>
      <c r="B9" s="8"/>
      <c r="C9" s="8"/>
      <c r="D9" s="8"/>
      <c r="E9" s="8"/>
      <c r="F9" s="8"/>
      <c r="G9" s="8"/>
      <c r="H9" s="11" t="b">
        <f t="shared" ref="H9:H38" ca="1" si="0">K9=L9</f>
        <v>1</v>
      </c>
      <c r="I9" s="15" t="str">
        <f t="shared" ref="I9:I38" ca="1" si="1">IF(K9&gt;L9,"المدين أكبر","الدائن أكبر")</f>
        <v>الدائن أكبر</v>
      </c>
      <c r="J9" s="15">
        <f t="shared" ref="J9:J38" ca="1" si="2">IF(K9&gt;L9,K9-L9,L9-K9)</f>
        <v>0</v>
      </c>
      <c r="K9" s="18">
        <f t="shared" ref="K9:K38" ca="1" si="3">SUMIF($K$7:$AZ$7,$K$7,M9:AZ9)</f>
        <v>0</v>
      </c>
      <c r="L9" s="21">
        <f t="shared" ref="L9:L38" ca="1" si="4">SUMIF($K$7:$AZ$7,$L$7,M9:AZ9)</f>
        <v>0</v>
      </c>
      <c r="M9" s="18"/>
      <c r="N9" s="21"/>
      <c r="O9" s="18"/>
      <c r="P9" s="21"/>
      <c r="Q9" s="18"/>
      <c r="R9" s="21"/>
      <c r="S9" s="18"/>
      <c r="T9" s="21"/>
      <c r="U9" s="18"/>
      <c r="V9" s="21"/>
      <c r="W9" s="18"/>
      <c r="X9" s="21"/>
      <c r="Y9" s="18"/>
      <c r="Z9" s="21"/>
      <c r="AA9" s="18"/>
      <c r="AB9" s="21"/>
      <c r="AC9" s="18"/>
      <c r="AD9" s="21"/>
      <c r="AE9" s="18"/>
      <c r="AF9" s="21"/>
      <c r="AG9" s="18"/>
      <c r="AH9" s="21"/>
      <c r="AI9" s="18"/>
      <c r="AJ9" s="21"/>
      <c r="AK9" s="18"/>
      <c r="AL9" s="21"/>
      <c r="AM9" s="18"/>
      <c r="AN9" s="21"/>
      <c r="AO9" s="18"/>
      <c r="AP9" s="21"/>
      <c r="AQ9" s="18"/>
      <c r="AR9" s="21"/>
      <c r="AS9" s="18"/>
      <c r="AT9" s="21"/>
      <c r="AU9" s="18"/>
      <c r="AV9" s="21"/>
      <c r="AW9" s="18"/>
      <c r="AX9" s="21"/>
      <c r="AY9" s="18"/>
      <c r="AZ9" s="21"/>
    </row>
    <row r="10" spans="1:52" ht="15.75" x14ac:dyDescent="0.25">
      <c r="A10" s="9">
        <v>3</v>
      </c>
      <c r="B10" s="8"/>
      <c r="C10" s="8"/>
      <c r="D10" s="8"/>
      <c r="E10" s="8"/>
      <c r="F10" s="8"/>
      <c r="G10" s="8"/>
      <c r="H10" s="11" t="b">
        <f t="shared" ca="1" si="0"/>
        <v>1</v>
      </c>
      <c r="I10" s="15" t="str">
        <f t="shared" ca="1" si="1"/>
        <v>الدائن أكبر</v>
      </c>
      <c r="J10" s="15">
        <f t="shared" ca="1" si="2"/>
        <v>0</v>
      </c>
      <c r="K10" s="18">
        <f t="shared" ca="1" si="3"/>
        <v>0</v>
      </c>
      <c r="L10" s="21">
        <f t="shared" ca="1" si="4"/>
        <v>0</v>
      </c>
      <c r="M10" s="18"/>
      <c r="N10" s="21"/>
      <c r="O10" s="18"/>
      <c r="P10" s="21"/>
      <c r="Q10" s="18"/>
      <c r="R10" s="21"/>
      <c r="S10" s="18"/>
      <c r="T10" s="21"/>
      <c r="U10" s="18"/>
      <c r="V10" s="21"/>
      <c r="W10" s="18"/>
      <c r="X10" s="21"/>
      <c r="Y10" s="18"/>
      <c r="Z10" s="21"/>
      <c r="AA10" s="18"/>
      <c r="AB10" s="21"/>
      <c r="AC10" s="18"/>
      <c r="AD10" s="21"/>
      <c r="AE10" s="18"/>
      <c r="AF10" s="21"/>
      <c r="AG10" s="18"/>
      <c r="AH10" s="21"/>
      <c r="AI10" s="18"/>
      <c r="AJ10" s="21"/>
      <c r="AK10" s="18"/>
      <c r="AL10" s="21"/>
      <c r="AM10" s="18"/>
      <c r="AN10" s="21"/>
      <c r="AO10" s="18"/>
      <c r="AP10" s="21"/>
      <c r="AQ10" s="18"/>
      <c r="AR10" s="21"/>
      <c r="AS10" s="18"/>
      <c r="AT10" s="21"/>
      <c r="AU10" s="18"/>
      <c r="AV10" s="21"/>
      <c r="AW10" s="18"/>
      <c r="AX10" s="21"/>
      <c r="AY10" s="18"/>
      <c r="AZ10" s="21"/>
    </row>
    <row r="11" spans="1:52" ht="15.75" x14ac:dyDescent="0.25">
      <c r="A11" s="9">
        <v>4</v>
      </c>
      <c r="B11" s="8"/>
      <c r="C11" s="8"/>
      <c r="D11" s="8"/>
      <c r="E11" s="8"/>
      <c r="F11" s="8"/>
      <c r="G11" s="8"/>
      <c r="H11" s="11" t="b">
        <f t="shared" ca="1" si="0"/>
        <v>1</v>
      </c>
      <c r="I11" s="15" t="str">
        <f t="shared" ca="1" si="1"/>
        <v>الدائن أكبر</v>
      </c>
      <c r="J11" s="15">
        <f t="shared" ca="1" si="2"/>
        <v>0</v>
      </c>
      <c r="K11" s="18">
        <f t="shared" ca="1" si="3"/>
        <v>0</v>
      </c>
      <c r="L11" s="21">
        <f t="shared" ca="1" si="4"/>
        <v>0</v>
      </c>
      <c r="M11" s="18"/>
      <c r="N11" s="21"/>
      <c r="O11" s="18"/>
      <c r="P11" s="21"/>
      <c r="Q11" s="18"/>
      <c r="R11" s="21"/>
      <c r="S11" s="18"/>
      <c r="T11" s="21"/>
      <c r="U11" s="18"/>
      <c r="V11" s="21"/>
      <c r="W11" s="18"/>
      <c r="X11" s="21"/>
      <c r="Y11" s="18"/>
      <c r="Z11" s="21"/>
      <c r="AA11" s="18"/>
      <c r="AB11" s="21"/>
      <c r="AC11" s="18"/>
      <c r="AD11" s="21"/>
      <c r="AE11" s="18"/>
      <c r="AF11" s="21"/>
      <c r="AG11" s="18"/>
      <c r="AH11" s="21"/>
      <c r="AI11" s="18"/>
      <c r="AJ11" s="21"/>
      <c r="AK11" s="18"/>
      <c r="AL11" s="21"/>
      <c r="AM11" s="18"/>
      <c r="AN11" s="21"/>
      <c r="AO11" s="18"/>
      <c r="AP11" s="21"/>
      <c r="AQ11" s="18"/>
      <c r="AR11" s="21"/>
      <c r="AS11" s="18"/>
      <c r="AT11" s="21"/>
      <c r="AU11" s="18"/>
      <c r="AV11" s="21"/>
      <c r="AW11" s="18"/>
      <c r="AX11" s="21"/>
      <c r="AY11" s="18"/>
      <c r="AZ11" s="21"/>
    </row>
    <row r="12" spans="1:52" ht="15.75" x14ac:dyDescent="0.25">
      <c r="A12" s="9">
        <v>5</v>
      </c>
      <c r="B12" s="8"/>
      <c r="C12" s="8"/>
      <c r="D12" s="8"/>
      <c r="E12" s="8"/>
      <c r="F12" s="8"/>
      <c r="G12" s="8"/>
      <c r="H12" s="11" t="b">
        <f t="shared" ca="1" si="0"/>
        <v>1</v>
      </c>
      <c r="I12" s="15" t="str">
        <f t="shared" ca="1" si="1"/>
        <v>الدائن أكبر</v>
      </c>
      <c r="J12" s="15">
        <f t="shared" ca="1" si="2"/>
        <v>0</v>
      </c>
      <c r="K12" s="18">
        <f t="shared" ca="1" si="3"/>
        <v>0</v>
      </c>
      <c r="L12" s="21">
        <f t="shared" ca="1" si="4"/>
        <v>0</v>
      </c>
      <c r="M12" s="18"/>
      <c r="N12" s="21"/>
      <c r="O12" s="18"/>
      <c r="P12" s="21"/>
      <c r="Q12" s="18"/>
      <c r="R12" s="21"/>
      <c r="S12" s="18"/>
      <c r="T12" s="21"/>
      <c r="U12" s="18"/>
      <c r="V12" s="21"/>
      <c r="W12" s="18"/>
      <c r="X12" s="21"/>
      <c r="Y12" s="18"/>
      <c r="Z12" s="21"/>
      <c r="AA12" s="18"/>
      <c r="AB12" s="21"/>
      <c r="AC12" s="18"/>
      <c r="AD12" s="21"/>
      <c r="AE12" s="18"/>
      <c r="AF12" s="21"/>
      <c r="AG12" s="18"/>
      <c r="AH12" s="21"/>
      <c r="AI12" s="18"/>
      <c r="AJ12" s="21"/>
      <c r="AK12" s="18"/>
      <c r="AL12" s="21"/>
      <c r="AM12" s="18"/>
      <c r="AN12" s="21"/>
      <c r="AO12" s="18"/>
      <c r="AP12" s="21"/>
      <c r="AQ12" s="18"/>
      <c r="AR12" s="21"/>
      <c r="AS12" s="18"/>
      <c r="AT12" s="21"/>
      <c r="AU12" s="18"/>
      <c r="AV12" s="21"/>
      <c r="AW12" s="18"/>
      <c r="AX12" s="21"/>
      <c r="AY12" s="18"/>
      <c r="AZ12" s="21"/>
    </row>
    <row r="13" spans="1:52" ht="15.75" x14ac:dyDescent="0.25">
      <c r="A13" s="9">
        <v>6</v>
      </c>
      <c r="B13" s="8"/>
      <c r="C13" s="8"/>
      <c r="D13" s="8"/>
      <c r="E13" s="8"/>
      <c r="F13" s="8"/>
      <c r="G13" s="8"/>
      <c r="H13" s="11" t="b">
        <f t="shared" ca="1" si="0"/>
        <v>1</v>
      </c>
      <c r="I13" s="15" t="str">
        <f t="shared" ca="1" si="1"/>
        <v>الدائن أكبر</v>
      </c>
      <c r="J13" s="15">
        <f t="shared" ca="1" si="2"/>
        <v>0</v>
      </c>
      <c r="K13" s="18">
        <f t="shared" ca="1" si="3"/>
        <v>0</v>
      </c>
      <c r="L13" s="21">
        <f t="shared" ca="1" si="4"/>
        <v>0</v>
      </c>
      <c r="M13" s="18"/>
      <c r="N13" s="21"/>
      <c r="O13" s="18"/>
      <c r="P13" s="21"/>
      <c r="Q13" s="18"/>
      <c r="R13" s="21"/>
      <c r="S13" s="18"/>
      <c r="T13" s="21"/>
      <c r="U13" s="18"/>
      <c r="V13" s="21"/>
      <c r="W13" s="18"/>
      <c r="X13" s="21"/>
      <c r="Y13" s="18"/>
      <c r="Z13" s="21"/>
      <c r="AA13" s="18"/>
      <c r="AB13" s="21"/>
      <c r="AC13" s="18"/>
      <c r="AD13" s="21"/>
      <c r="AE13" s="18"/>
      <c r="AF13" s="21"/>
      <c r="AG13" s="18"/>
      <c r="AH13" s="21"/>
      <c r="AI13" s="18"/>
      <c r="AJ13" s="21"/>
      <c r="AK13" s="18"/>
      <c r="AL13" s="21"/>
      <c r="AM13" s="18"/>
      <c r="AN13" s="21"/>
      <c r="AO13" s="18"/>
      <c r="AP13" s="21"/>
      <c r="AQ13" s="18"/>
      <c r="AR13" s="21"/>
      <c r="AS13" s="18"/>
      <c r="AT13" s="21"/>
      <c r="AU13" s="18"/>
      <c r="AV13" s="21"/>
      <c r="AW13" s="18"/>
      <c r="AX13" s="21"/>
      <c r="AY13" s="18"/>
      <c r="AZ13" s="21"/>
    </row>
    <row r="14" spans="1:52" ht="15.75" x14ac:dyDescent="0.25">
      <c r="A14" s="9">
        <v>7</v>
      </c>
      <c r="B14" s="8"/>
      <c r="C14" s="8"/>
      <c r="D14" s="8"/>
      <c r="E14" s="8"/>
      <c r="F14" s="8"/>
      <c r="G14" s="8"/>
      <c r="H14" s="11" t="b">
        <f t="shared" ca="1" si="0"/>
        <v>1</v>
      </c>
      <c r="I14" s="15" t="str">
        <f t="shared" ca="1" si="1"/>
        <v>الدائن أكبر</v>
      </c>
      <c r="J14" s="15">
        <f t="shared" ca="1" si="2"/>
        <v>0</v>
      </c>
      <c r="K14" s="18">
        <f t="shared" ca="1" si="3"/>
        <v>0</v>
      </c>
      <c r="L14" s="21">
        <f t="shared" ca="1" si="4"/>
        <v>0</v>
      </c>
      <c r="M14" s="18"/>
      <c r="N14" s="21"/>
      <c r="O14" s="18"/>
      <c r="P14" s="21"/>
      <c r="Q14" s="18"/>
      <c r="R14" s="21"/>
      <c r="S14" s="18"/>
      <c r="T14" s="21"/>
      <c r="U14" s="18"/>
      <c r="V14" s="21"/>
      <c r="W14" s="18"/>
      <c r="X14" s="21"/>
      <c r="Y14" s="18"/>
      <c r="Z14" s="21"/>
      <c r="AA14" s="18"/>
      <c r="AB14" s="21"/>
      <c r="AC14" s="18"/>
      <c r="AD14" s="21"/>
      <c r="AE14" s="18"/>
      <c r="AF14" s="21"/>
      <c r="AG14" s="18"/>
      <c r="AH14" s="21"/>
      <c r="AI14" s="18"/>
      <c r="AJ14" s="21"/>
      <c r="AK14" s="18"/>
      <c r="AL14" s="21"/>
      <c r="AM14" s="18"/>
      <c r="AN14" s="21"/>
      <c r="AO14" s="18"/>
      <c r="AP14" s="21"/>
      <c r="AQ14" s="18"/>
      <c r="AR14" s="21"/>
      <c r="AS14" s="18"/>
      <c r="AT14" s="21"/>
      <c r="AU14" s="18"/>
      <c r="AV14" s="21"/>
      <c r="AW14" s="18"/>
      <c r="AX14" s="21"/>
      <c r="AY14" s="18"/>
      <c r="AZ14" s="21"/>
    </row>
    <row r="15" spans="1:52" ht="15.75" x14ac:dyDescent="0.25">
      <c r="A15" s="9">
        <v>8</v>
      </c>
      <c r="B15" s="8"/>
      <c r="C15" s="8"/>
      <c r="D15" s="8"/>
      <c r="E15" s="8"/>
      <c r="F15" s="8"/>
      <c r="G15" s="8"/>
      <c r="H15" s="11" t="b">
        <f t="shared" ca="1" si="0"/>
        <v>1</v>
      </c>
      <c r="I15" s="15" t="str">
        <f t="shared" ca="1" si="1"/>
        <v>الدائن أكبر</v>
      </c>
      <c r="J15" s="15">
        <f t="shared" ca="1" si="2"/>
        <v>0</v>
      </c>
      <c r="K15" s="18">
        <f t="shared" ca="1" si="3"/>
        <v>0</v>
      </c>
      <c r="L15" s="21">
        <f t="shared" ca="1" si="4"/>
        <v>0</v>
      </c>
      <c r="M15" s="18"/>
      <c r="N15" s="21"/>
      <c r="O15" s="18"/>
      <c r="P15" s="21"/>
      <c r="Q15" s="18"/>
      <c r="R15" s="21"/>
      <c r="S15" s="18"/>
      <c r="T15" s="21"/>
      <c r="U15" s="18"/>
      <c r="V15" s="21"/>
      <c r="W15" s="18"/>
      <c r="X15" s="21"/>
      <c r="Y15" s="18"/>
      <c r="Z15" s="21"/>
      <c r="AA15" s="18"/>
      <c r="AB15" s="21"/>
      <c r="AC15" s="18"/>
      <c r="AD15" s="21"/>
      <c r="AE15" s="18"/>
      <c r="AF15" s="21"/>
      <c r="AG15" s="18"/>
      <c r="AH15" s="21"/>
      <c r="AI15" s="18"/>
      <c r="AJ15" s="21"/>
      <c r="AK15" s="18"/>
      <c r="AL15" s="21"/>
      <c r="AM15" s="18"/>
      <c r="AN15" s="21"/>
      <c r="AO15" s="18"/>
      <c r="AP15" s="21"/>
      <c r="AQ15" s="18"/>
      <c r="AR15" s="21"/>
      <c r="AS15" s="18"/>
      <c r="AT15" s="21"/>
      <c r="AU15" s="18"/>
      <c r="AV15" s="21"/>
      <c r="AW15" s="18"/>
      <c r="AX15" s="21"/>
      <c r="AY15" s="18"/>
      <c r="AZ15" s="21"/>
    </row>
    <row r="16" spans="1:52" ht="15.75" x14ac:dyDescent="0.25">
      <c r="A16" s="9">
        <v>9</v>
      </c>
      <c r="B16" s="8"/>
      <c r="C16" s="8"/>
      <c r="D16" s="8"/>
      <c r="E16" s="8"/>
      <c r="F16" s="8"/>
      <c r="G16" s="8"/>
      <c r="H16" s="11" t="b">
        <f t="shared" ca="1" si="0"/>
        <v>1</v>
      </c>
      <c r="I16" s="15" t="str">
        <f t="shared" ca="1" si="1"/>
        <v>الدائن أكبر</v>
      </c>
      <c r="J16" s="15">
        <f t="shared" ca="1" si="2"/>
        <v>0</v>
      </c>
      <c r="K16" s="18">
        <f t="shared" ca="1" si="3"/>
        <v>0</v>
      </c>
      <c r="L16" s="21">
        <f t="shared" ca="1" si="4"/>
        <v>0</v>
      </c>
      <c r="M16" s="18"/>
      <c r="N16" s="21"/>
      <c r="O16" s="18"/>
      <c r="P16" s="21"/>
      <c r="Q16" s="18"/>
      <c r="R16" s="21"/>
      <c r="S16" s="18"/>
      <c r="T16" s="21"/>
      <c r="U16" s="18"/>
      <c r="V16" s="21"/>
      <c r="W16" s="18"/>
      <c r="X16" s="21"/>
      <c r="Y16" s="18"/>
      <c r="Z16" s="21"/>
      <c r="AA16" s="18"/>
      <c r="AB16" s="21"/>
      <c r="AC16" s="18"/>
      <c r="AD16" s="21"/>
      <c r="AE16" s="18"/>
      <c r="AF16" s="21"/>
      <c r="AG16" s="18"/>
      <c r="AH16" s="21"/>
      <c r="AI16" s="18"/>
      <c r="AJ16" s="21"/>
      <c r="AK16" s="18"/>
      <c r="AL16" s="21"/>
      <c r="AM16" s="18"/>
      <c r="AN16" s="21"/>
      <c r="AO16" s="18"/>
      <c r="AP16" s="21"/>
      <c r="AQ16" s="18"/>
      <c r="AR16" s="21"/>
      <c r="AS16" s="18"/>
      <c r="AT16" s="21"/>
      <c r="AU16" s="18"/>
      <c r="AV16" s="21"/>
      <c r="AW16" s="18"/>
      <c r="AX16" s="21"/>
      <c r="AY16" s="18"/>
      <c r="AZ16" s="21"/>
    </row>
    <row r="17" spans="1:52" ht="15.75" x14ac:dyDescent="0.25">
      <c r="A17" s="9">
        <v>10</v>
      </c>
      <c r="B17" s="8"/>
      <c r="C17" s="8"/>
      <c r="D17" s="8"/>
      <c r="E17" s="8"/>
      <c r="F17" s="8"/>
      <c r="G17" s="8"/>
      <c r="H17" s="11" t="b">
        <f t="shared" ca="1" si="0"/>
        <v>1</v>
      </c>
      <c r="I17" s="15" t="str">
        <f t="shared" ca="1" si="1"/>
        <v>الدائن أكبر</v>
      </c>
      <c r="J17" s="15">
        <f t="shared" ca="1" si="2"/>
        <v>0</v>
      </c>
      <c r="K17" s="18">
        <f t="shared" ca="1" si="3"/>
        <v>0</v>
      </c>
      <c r="L17" s="21">
        <f ca="1">SUMIF($K$7:$AZ$7,$L$7,M17:AZ17)</f>
        <v>0</v>
      </c>
      <c r="M17" s="18"/>
      <c r="N17" s="21"/>
      <c r="O17" s="18"/>
      <c r="P17" s="21"/>
      <c r="Q17" s="18"/>
      <c r="R17" s="21"/>
      <c r="S17" s="18"/>
      <c r="T17" s="21"/>
      <c r="U17" s="18"/>
      <c r="V17" s="21"/>
      <c r="W17" s="18"/>
      <c r="X17" s="21"/>
      <c r="Y17" s="18"/>
      <c r="Z17" s="21"/>
      <c r="AA17" s="18"/>
      <c r="AB17" s="21"/>
      <c r="AC17" s="18"/>
      <c r="AD17" s="21"/>
      <c r="AE17" s="18"/>
      <c r="AF17" s="21"/>
      <c r="AG17" s="18"/>
      <c r="AH17" s="21"/>
      <c r="AI17" s="18"/>
      <c r="AJ17" s="21"/>
      <c r="AK17" s="18"/>
      <c r="AL17" s="21"/>
      <c r="AM17" s="18"/>
      <c r="AN17" s="21"/>
      <c r="AO17" s="18"/>
      <c r="AP17" s="21"/>
      <c r="AQ17" s="18"/>
      <c r="AR17" s="21"/>
      <c r="AS17" s="18"/>
      <c r="AT17" s="21"/>
      <c r="AU17" s="18"/>
      <c r="AV17" s="21"/>
      <c r="AW17" s="18"/>
      <c r="AX17" s="21"/>
      <c r="AY17" s="18"/>
      <c r="AZ17" s="21"/>
    </row>
    <row r="18" spans="1:52" ht="15.75" x14ac:dyDescent="0.25">
      <c r="A18" s="9">
        <v>11</v>
      </c>
      <c r="B18" s="8"/>
      <c r="C18" s="8"/>
      <c r="D18" s="8"/>
      <c r="E18" s="8"/>
      <c r="F18" s="8"/>
      <c r="G18" s="8"/>
      <c r="H18" s="11" t="b">
        <f t="shared" ca="1" si="0"/>
        <v>1</v>
      </c>
      <c r="I18" s="15" t="str">
        <f t="shared" ca="1" si="1"/>
        <v>الدائن أكبر</v>
      </c>
      <c r="J18" s="15">
        <f t="shared" ca="1" si="2"/>
        <v>0</v>
      </c>
      <c r="K18" s="18">
        <f t="shared" ca="1" si="3"/>
        <v>0</v>
      </c>
      <c r="L18" s="21">
        <f t="shared" ca="1" si="4"/>
        <v>0</v>
      </c>
      <c r="M18" s="18"/>
      <c r="N18" s="21"/>
      <c r="O18" s="18"/>
      <c r="P18" s="21"/>
      <c r="Q18" s="18"/>
      <c r="R18" s="21"/>
      <c r="S18" s="18"/>
      <c r="T18" s="21"/>
      <c r="U18" s="18"/>
      <c r="V18" s="21"/>
      <c r="W18" s="18"/>
      <c r="X18" s="21"/>
      <c r="Y18" s="18"/>
      <c r="Z18" s="21"/>
      <c r="AA18" s="18"/>
      <c r="AB18" s="21"/>
      <c r="AC18" s="18"/>
      <c r="AD18" s="21"/>
      <c r="AE18" s="18"/>
      <c r="AF18" s="21"/>
      <c r="AG18" s="18"/>
      <c r="AH18" s="21"/>
      <c r="AI18" s="18"/>
      <c r="AJ18" s="21"/>
      <c r="AK18" s="18"/>
      <c r="AL18" s="21"/>
      <c r="AM18" s="18"/>
      <c r="AN18" s="21"/>
      <c r="AO18" s="18"/>
      <c r="AP18" s="21"/>
      <c r="AQ18" s="18"/>
      <c r="AR18" s="21"/>
      <c r="AS18" s="18"/>
      <c r="AT18" s="21"/>
      <c r="AU18" s="18"/>
      <c r="AV18" s="21"/>
      <c r="AW18" s="18"/>
      <c r="AX18" s="21"/>
      <c r="AY18" s="18"/>
      <c r="AZ18" s="21"/>
    </row>
    <row r="19" spans="1:52" ht="15.75" x14ac:dyDescent="0.25">
      <c r="A19" s="9">
        <v>12</v>
      </c>
      <c r="B19" s="8"/>
      <c r="C19" s="8"/>
      <c r="D19" s="8"/>
      <c r="E19" s="8"/>
      <c r="F19" s="8"/>
      <c r="G19" s="8"/>
      <c r="H19" s="11" t="b">
        <f t="shared" ca="1" si="0"/>
        <v>1</v>
      </c>
      <c r="I19" s="15" t="str">
        <f t="shared" ca="1" si="1"/>
        <v>الدائن أكبر</v>
      </c>
      <c r="J19" s="15">
        <f t="shared" ca="1" si="2"/>
        <v>0</v>
      </c>
      <c r="K19" s="18">
        <f t="shared" ca="1" si="3"/>
        <v>0</v>
      </c>
      <c r="L19" s="21">
        <f t="shared" ca="1" si="4"/>
        <v>0</v>
      </c>
      <c r="M19" s="18"/>
      <c r="N19" s="21"/>
      <c r="O19" s="18"/>
      <c r="P19" s="21"/>
      <c r="Q19" s="18"/>
      <c r="R19" s="21"/>
      <c r="S19" s="18"/>
      <c r="T19" s="21"/>
      <c r="U19" s="18"/>
      <c r="V19" s="21"/>
      <c r="W19" s="18"/>
      <c r="X19" s="21"/>
      <c r="Y19" s="18"/>
      <c r="Z19" s="21"/>
      <c r="AA19" s="18"/>
      <c r="AB19" s="21"/>
      <c r="AC19" s="18"/>
      <c r="AD19" s="21"/>
      <c r="AE19" s="18"/>
      <c r="AF19" s="21"/>
      <c r="AG19" s="18"/>
      <c r="AH19" s="21"/>
      <c r="AI19" s="18"/>
      <c r="AJ19" s="21"/>
      <c r="AK19" s="18"/>
      <c r="AL19" s="21"/>
      <c r="AM19" s="18"/>
      <c r="AN19" s="21"/>
      <c r="AO19" s="18"/>
      <c r="AP19" s="21"/>
      <c r="AQ19" s="18"/>
      <c r="AR19" s="21"/>
      <c r="AS19" s="18"/>
      <c r="AT19" s="21"/>
      <c r="AU19" s="18"/>
      <c r="AV19" s="21"/>
      <c r="AW19" s="18"/>
      <c r="AX19" s="21"/>
      <c r="AY19" s="18"/>
      <c r="AZ19" s="21"/>
    </row>
    <row r="20" spans="1:52" ht="15.75" x14ac:dyDescent="0.25">
      <c r="A20" s="9">
        <v>13</v>
      </c>
      <c r="B20" s="8"/>
      <c r="C20" s="8"/>
      <c r="D20" s="8"/>
      <c r="E20" s="8"/>
      <c r="F20" s="8"/>
      <c r="G20" s="8"/>
      <c r="H20" s="11" t="b">
        <f t="shared" ca="1" si="0"/>
        <v>1</v>
      </c>
      <c r="I20" s="15" t="str">
        <f t="shared" ca="1" si="1"/>
        <v>الدائن أكبر</v>
      </c>
      <c r="J20" s="15">
        <f t="shared" ca="1" si="2"/>
        <v>0</v>
      </c>
      <c r="K20" s="18">
        <f t="shared" ca="1" si="3"/>
        <v>0</v>
      </c>
      <c r="L20" s="21">
        <f t="shared" ca="1" si="4"/>
        <v>0</v>
      </c>
      <c r="M20" s="18"/>
      <c r="N20" s="21"/>
      <c r="O20" s="18"/>
      <c r="P20" s="21"/>
      <c r="Q20" s="18"/>
      <c r="R20" s="21"/>
      <c r="S20" s="18"/>
      <c r="T20" s="21"/>
      <c r="U20" s="18"/>
      <c r="V20" s="21"/>
      <c r="W20" s="18"/>
      <c r="X20" s="21"/>
      <c r="Y20" s="18"/>
      <c r="Z20" s="21"/>
      <c r="AA20" s="18"/>
      <c r="AB20" s="21"/>
      <c r="AC20" s="18"/>
      <c r="AD20" s="21"/>
      <c r="AE20" s="18"/>
      <c r="AF20" s="21"/>
      <c r="AG20" s="18"/>
      <c r="AH20" s="21"/>
      <c r="AI20" s="18"/>
      <c r="AJ20" s="21"/>
      <c r="AK20" s="18"/>
      <c r="AL20" s="21"/>
      <c r="AM20" s="18"/>
      <c r="AN20" s="21"/>
      <c r="AO20" s="18"/>
      <c r="AP20" s="21"/>
      <c r="AQ20" s="18"/>
      <c r="AR20" s="21"/>
      <c r="AS20" s="18"/>
      <c r="AT20" s="21"/>
      <c r="AU20" s="18"/>
      <c r="AV20" s="21"/>
      <c r="AW20" s="18"/>
      <c r="AX20" s="21"/>
      <c r="AY20" s="18"/>
      <c r="AZ20" s="21"/>
    </row>
    <row r="21" spans="1:52" ht="15.75" x14ac:dyDescent="0.25">
      <c r="A21" s="9">
        <v>14</v>
      </c>
      <c r="B21" s="8"/>
      <c r="C21" s="8"/>
      <c r="D21" s="8"/>
      <c r="E21" s="8"/>
      <c r="F21" s="8"/>
      <c r="G21" s="8"/>
      <c r="H21" s="11" t="b">
        <f t="shared" ca="1" si="0"/>
        <v>1</v>
      </c>
      <c r="I21" s="15" t="str">
        <f t="shared" ca="1" si="1"/>
        <v>الدائن أكبر</v>
      </c>
      <c r="J21" s="15">
        <f t="shared" ca="1" si="2"/>
        <v>0</v>
      </c>
      <c r="K21" s="18">
        <f t="shared" ca="1" si="3"/>
        <v>0</v>
      </c>
      <c r="L21" s="21">
        <f t="shared" ca="1" si="4"/>
        <v>0</v>
      </c>
      <c r="M21" s="18"/>
      <c r="N21" s="21"/>
      <c r="O21" s="18"/>
      <c r="P21" s="21"/>
      <c r="Q21" s="18"/>
      <c r="R21" s="21"/>
      <c r="S21" s="18"/>
      <c r="T21" s="21"/>
      <c r="U21" s="18"/>
      <c r="V21" s="21"/>
      <c r="W21" s="18"/>
      <c r="X21" s="21"/>
      <c r="Y21" s="18"/>
      <c r="Z21" s="21"/>
      <c r="AA21" s="18"/>
      <c r="AB21" s="21"/>
      <c r="AC21" s="18"/>
      <c r="AD21" s="21"/>
      <c r="AE21" s="18"/>
      <c r="AF21" s="21"/>
      <c r="AG21" s="18"/>
      <c r="AH21" s="21"/>
      <c r="AI21" s="18"/>
      <c r="AJ21" s="21"/>
      <c r="AK21" s="18"/>
      <c r="AL21" s="21"/>
      <c r="AM21" s="18"/>
      <c r="AN21" s="21"/>
      <c r="AO21" s="18"/>
      <c r="AP21" s="21"/>
      <c r="AQ21" s="18"/>
      <c r="AR21" s="21"/>
      <c r="AS21" s="18"/>
      <c r="AT21" s="21"/>
      <c r="AU21" s="18"/>
      <c r="AV21" s="21"/>
      <c r="AW21" s="18"/>
      <c r="AX21" s="21"/>
      <c r="AY21" s="18"/>
      <c r="AZ21" s="21"/>
    </row>
    <row r="22" spans="1:52" ht="15.75" x14ac:dyDescent="0.25">
      <c r="A22" s="9">
        <v>15</v>
      </c>
      <c r="B22" s="8"/>
      <c r="C22" s="8"/>
      <c r="D22" s="8"/>
      <c r="E22" s="8"/>
      <c r="F22" s="8"/>
      <c r="G22" s="8"/>
      <c r="H22" s="11" t="b">
        <f t="shared" ca="1" si="0"/>
        <v>1</v>
      </c>
      <c r="I22" s="15" t="str">
        <f t="shared" ca="1" si="1"/>
        <v>الدائن أكبر</v>
      </c>
      <c r="J22" s="15">
        <f t="shared" ca="1" si="2"/>
        <v>0</v>
      </c>
      <c r="K22" s="18">
        <f t="shared" ca="1" si="3"/>
        <v>0</v>
      </c>
      <c r="L22" s="21">
        <f t="shared" ca="1" si="4"/>
        <v>0</v>
      </c>
      <c r="M22" s="18"/>
      <c r="N22" s="21"/>
      <c r="O22" s="18"/>
      <c r="P22" s="21"/>
      <c r="Q22" s="18"/>
      <c r="R22" s="21"/>
      <c r="S22" s="18"/>
      <c r="T22" s="21"/>
      <c r="U22" s="18"/>
      <c r="V22" s="21"/>
      <c r="W22" s="18"/>
      <c r="X22" s="21"/>
      <c r="Y22" s="18"/>
      <c r="Z22" s="21"/>
      <c r="AA22" s="18"/>
      <c r="AB22" s="21"/>
      <c r="AC22" s="18"/>
      <c r="AD22" s="21"/>
      <c r="AE22" s="18"/>
      <c r="AF22" s="21"/>
      <c r="AG22" s="18"/>
      <c r="AH22" s="21"/>
      <c r="AI22" s="18"/>
      <c r="AJ22" s="21"/>
      <c r="AK22" s="18"/>
      <c r="AL22" s="21"/>
      <c r="AM22" s="18"/>
      <c r="AN22" s="21"/>
      <c r="AO22" s="18"/>
      <c r="AP22" s="21"/>
      <c r="AQ22" s="18"/>
      <c r="AR22" s="21"/>
      <c r="AS22" s="18"/>
      <c r="AT22" s="21"/>
      <c r="AU22" s="18"/>
      <c r="AV22" s="21"/>
      <c r="AW22" s="18"/>
      <c r="AX22" s="21"/>
      <c r="AY22" s="18"/>
      <c r="AZ22" s="21"/>
    </row>
    <row r="23" spans="1:52" ht="15.75" x14ac:dyDescent="0.25">
      <c r="A23" s="9">
        <v>16</v>
      </c>
      <c r="B23" s="8"/>
      <c r="C23" s="8"/>
      <c r="D23" s="8"/>
      <c r="E23" s="8"/>
      <c r="F23" s="8"/>
      <c r="G23" s="8"/>
      <c r="H23" s="11" t="b">
        <f t="shared" ca="1" si="0"/>
        <v>1</v>
      </c>
      <c r="I23" s="15" t="str">
        <f t="shared" ca="1" si="1"/>
        <v>الدائن أكبر</v>
      </c>
      <c r="J23" s="15">
        <f t="shared" ca="1" si="2"/>
        <v>0</v>
      </c>
      <c r="K23" s="18">
        <f t="shared" ca="1" si="3"/>
        <v>0</v>
      </c>
      <c r="L23" s="21">
        <f t="shared" ca="1" si="4"/>
        <v>0</v>
      </c>
      <c r="M23" s="18"/>
      <c r="N23" s="21"/>
      <c r="O23" s="18"/>
      <c r="P23" s="21"/>
      <c r="Q23" s="18"/>
      <c r="R23" s="21"/>
      <c r="S23" s="18"/>
      <c r="T23" s="21"/>
      <c r="U23" s="18"/>
      <c r="V23" s="21"/>
      <c r="W23" s="18"/>
      <c r="X23" s="21"/>
      <c r="Y23" s="18"/>
      <c r="Z23" s="21"/>
      <c r="AA23" s="18"/>
      <c r="AB23" s="21"/>
      <c r="AC23" s="18"/>
      <c r="AD23" s="21"/>
      <c r="AE23" s="18"/>
      <c r="AF23" s="21"/>
      <c r="AG23" s="18"/>
      <c r="AH23" s="21"/>
      <c r="AI23" s="18"/>
      <c r="AJ23" s="21"/>
      <c r="AK23" s="18"/>
      <c r="AL23" s="21"/>
      <c r="AM23" s="18"/>
      <c r="AN23" s="21"/>
      <c r="AO23" s="18"/>
      <c r="AP23" s="21"/>
      <c r="AQ23" s="18"/>
      <c r="AR23" s="21"/>
      <c r="AS23" s="18"/>
      <c r="AT23" s="21"/>
      <c r="AU23" s="18"/>
      <c r="AV23" s="21"/>
      <c r="AW23" s="18"/>
      <c r="AX23" s="21"/>
      <c r="AY23" s="18"/>
      <c r="AZ23" s="21"/>
    </row>
    <row r="24" spans="1:52" ht="15.75" x14ac:dyDescent="0.25">
      <c r="A24" s="9">
        <v>17</v>
      </c>
      <c r="B24" s="8"/>
      <c r="C24" s="8"/>
      <c r="D24" s="8"/>
      <c r="E24" s="8"/>
      <c r="F24" s="8"/>
      <c r="G24" s="8"/>
      <c r="H24" s="11" t="b">
        <f t="shared" ca="1" si="0"/>
        <v>1</v>
      </c>
      <c r="I24" s="15" t="str">
        <f t="shared" ca="1" si="1"/>
        <v>الدائن أكبر</v>
      </c>
      <c r="J24" s="15">
        <f t="shared" ca="1" si="2"/>
        <v>0</v>
      </c>
      <c r="K24" s="18">
        <f t="shared" ca="1" si="3"/>
        <v>0</v>
      </c>
      <c r="L24" s="21">
        <f t="shared" ca="1" si="4"/>
        <v>0</v>
      </c>
      <c r="M24" s="18"/>
      <c r="N24" s="21"/>
      <c r="O24" s="18"/>
      <c r="P24" s="21"/>
      <c r="Q24" s="18"/>
      <c r="R24" s="21"/>
      <c r="S24" s="18"/>
      <c r="T24" s="21"/>
      <c r="U24" s="18"/>
      <c r="V24" s="21"/>
      <c r="W24" s="18"/>
      <c r="X24" s="21"/>
      <c r="Y24" s="18"/>
      <c r="Z24" s="21"/>
      <c r="AA24" s="18"/>
      <c r="AB24" s="21"/>
      <c r="AC24" s="18"/>
      <c r="AD24" s="21"/>
      <c r="AE24" s="18"/>
      <c r="AF24" s="21"/>
      <c r="AG24" s="18"/>
      <c r="AH24" s="21"/>
      <c r="AI24" s="18"/>
      <c r="AJ24" s="21"/>
      <c r="AK24" s="18"/>
      <c r="AL24" s="21"/>
      <c r="AM24" s="18"/>
      <c r="AN24" s="21"/>
      <c r="AO24" s="18"/>
      <c r="AP24" s="21"/>
      <c r="AQ24" s="18"/>
      <c r="AR24" s="21"/>
      <c r="AS24" s="18"/>
      <c r="AT24" s="21"/>
      <c r="AU24" s="18"/>
      <c r="AV24" s="21"/>
      <c r="AW24" s="18"/>
      <c r="AX24" s="21"/>
      <c r="AY24" s="18"/>
      <c r="AZ24" s="21"/>
    </row>
    <row r="25" spans="1:52" ht="15.75" x14ac:dyDescent="0.25">
      <c r="A25" s="9">
        <v>18</v>
      </c>
      <c r="B25" s="8"/>
      <c r="C25" s="8"/>
      <c r="D25" s="8"/>
      <c r="E25" s="8"/>
      <c r="F25" s="8"/>
      <c r="G25" s="8"/>
      <c r="H25" s="11" t="b">
        <f t="shared" ca="1" si="0"/>
        <v>1</v>
      </c>
      <c r="I25" s="15" t="str">
        <f t="shared" ca="1" si="1"/>
        <v>الدائن أكبر</v>
      </c>
      <c r="J25" s="15">
        <f t="shared" ca="1" si="2"/>
        <v>0</v>
      </c>
      <c r="K25" s="18">
        <f t="shared" ca="1" si="3"/>
        <v>0</v>
      </c>
      <c r="L25" s="21">
        <f t="shared" ca="1" si="4"/>
        <v>0</v>
      </c>
      <c r="M25" s="18"/>
      <c r="N25" s="21"/>
      <c r="O25" s="18"/>
      <c r="P25" s="21"/>
      <c r="Q25" s="18"/>
      <c r="R25" s="21"/>
      <c r="S25" s="18"/>
      <c r="T25" s="21"/>
      <c r="U25" s="18"/>
      <c r="V25" s="21"/>
      <c r="W25" s="18"/>
      <c r="X25" s="21"/>
      <c r="Y25" s="18"/>
      <c r="Z25" s="21"/>
      <c r="AA25" s="18"/>
      <c r="AB25" s="21"/>
      <c r="AC25" s="18"/>
      <c r="AD25" s="21"/>
      <c r="AE25" s="18"/>
      <c r="AF25" s="21"/>
      <c r="AG25" s="18"/>
      <c r="AH25" s="21"/>
      <c r="AI25" s="18"/>
      <c r="AJ25" s="21"/>
      <c r="AK25" s="18"/>
      <c r="AL25" s="21"/>
      <c r="AM25" s="18"/>
      <c r="AN25" s="21"/>
      <c r="AO25" s="18"/>
      <c r="AP25" s="21"/>
      <c r="AQ25" s="18"/>
      <c r="AR25" s="21"/>
      <c r="AS25" s="18"/>
      <c r="AT25" s="21"/>
      <c r="AU25" s="18"/>
      <c r="AV25" s="21"/>
      <c r="AW25" s="18"/>
      <c r="AX25" s="21"/>
      <c r="AY25" s="18"/>
      <c r="AZ25" s="21"/>
    </row>
    <row r="26" spans="1:52" ht="15.75" x14ac:dyDescent="0.25">
      <c r="A26" s="9">
        <v>19</v>
      </c>
      <c r="B26" s="8"/>
      <c r="C26" s="8"/>
      <c r="D26" s="8"/>
      <c r="E26" s="8"/>
      <c r="F26" s="8"/>
      <c r="G26" s="8"/>
      <c r="H26" s="11" t="b">
        <f t="shared" ca="1" si="0"/>
        <v>1</v>
      </c>
      <c r="I26" s="15" t="str">
        <f t="shared" ca="1" si="1"/>
        <v>الدائن أكبر</v>
      </c>
      <c r="J26" s="15">
        <f t="shared" ca="1" si="2"/>
        <v>0</v>
      </c>
      <c r="K26" s="18">
        <f t="shared" ca="1" si="3"/>
        <v>0</v>
      </c>
      <c r="L26" s="21">
        <f t="shared" ca="1" si="4"/>
        <v>0</v>
      </c>
      <c r="M26" s="18"/>
      <c r="N26" s="21"/>
      <c r="O26" s="18"/>
      <c r="P26" s="21"/>
      <c r="Q26" s="18"/>
      <c r="R26" s="21"/>
      <c r="S26" s="18"/>
      <c r="T26" s="21"/>
      <c r="U26" s="18"/>
      <c r="V26" s="21"/>
      <c r="W26" s="18"/>
      <c r="X26" s="21"/>
      <c r="Y26" s="18"/>
      <c r="Z26" s="21"/>
      <c r="AA26" s="18"/>
      <c r="AB26" s="21"/>
      <c r="AC26" s="18"/>
      <c r="AD26" s="21"/>
      <c r="AE26" s="18"/>
      <c r="AF26" s="21"/>
      <c r="AG26" s="18"/>
      <c r="AH26" s="21"/>
      <c r="AI26" s="18"/>
      <c r="AJ26" s="21"/>
      <c r="AK26" s="18"/>
      <c r="AL26" s="21"/>
      <c r="AM26" s="18"/>
      <c r="AN26" s="21"/>
      <c r="AO26" s="18"/>
      <c r="AP26" s="21"/>
      <c r="AQ26" s="18"/>
      <c r="AR26" s="21"/>
      <c r="AS26" s="18"/>
      <c r="AT26" s="21"/>
      <c r="AU26" s="18"/>
      <c r="AV26" s="21"/>
      <c r="AW26" s="18"/>
      <c r="AX26" s="21"/>
      <c r="AY26" s="18"/>
      <c r="AZ26" s="21"/>
    </row>
    <row r="27" spans="1:52" ht="15.75" x14ac:dyDescent="0.25">
      <c r="A27" s="9">
        <v>20</v>
      </c>
      <c r="B27" s="8"/>
      <c r="C27" s="8"/>
      <c r="D27" s="8"/>
      <c r="E27" s="8"/>
      <c r="F27" s="8"/>
      <c r="G27" s="8"/>
      <c r="H27" s="11" t="b">
        <f t="shared" ca="1" si="0"/>
        <v>1</v>
      </c>
      <c r="I27" s="15" t="str">
        <f t="shared" ca="1" si="1"/>
        <v>الدائن أكبر</v>
      </c>
      <c r="J27" s="15">
        <f t="shared" ca="1" si="2"/>
        <v>0</v>
      </c>
      <c r="K27" s="18">
        <f t="shared" ca="1" si="3"/>
        <v>0</v>
      </c>
      <c r="L27" s="21">
        <f t="shared" ca="1" si="4"/>
        <v>0</v>
      </c>
      <c r="M27" s="18"/>
      <c r="N27" s="21"/>
      <c r="O27" s="18"/>
      <c r="P27" s="21"/>
      <c r="Q27" s="18"/>
      <c r="R27" s="21"/>
      <c r="S27" s="18"/>
      <c r="T27" s="21"/>
      <c r="U27" s="18"/>
      <c r="V27" s="21"/>
      <c r="W27" s="18"/>
      <c r="X27" s="21"/>
      <c r="Y27" s="18"/>
      <c r="Z27" s="21"/>
      <c r="AA27" s="18"/>
      <c r="AB27" s="21"/>
      <c r="AC27" s="18"/>
      <c r="AD27" s="21"/>
      <c r="AE27" s="18"/>
      <c r="AF27" s="21"/>
      <c r="AG27" s="18"/>
      <c r="AH27" s="21"/>
      <c r="AI27" s="18"/>
      <c r="AJ27" s="21"/>
      <c r="AK27" s="18"/>
      <c r="AL27" s="21"/>
      <c r="AM27" s="18"/>
      <c r="AN27" s="21"/>
      <c r="AO27" s="18"/>
      <c r="AP27" s="21"/>
      <c r="AQ27" s="18"/>
      <c r="AR27" s="21"/>
      <c r="AS27" s="18"/>
      <c r="AT27" s="21"/>
      <c r="AU27" s="18"/>
      <c r="AV27" s="21"/>
      <c r="AW27" s="18"/>
      <c r="AX27" s="21"/>
      <c r="AY27" s="18"/>
      <c r="AZ27" s="21"/>
    </row>
    <row r="28" spans="1:52" ht="15.75" x14ac:dyDescent="0.25">
      <c r="A28" s="9">
        <v>21</v>
      </c>
      <c r="B28" s="8"/>
      <c r="C28" s="8"/>
      <c r="D28" s="8"/>
      <c r="E28" s="8"/>
      <c r="F28" s="8"/>
      <c r="G28" s="8"/>
      <c r="H28" s="11" t="b">
        <f t="shared" ca="1" si="0"/>
        <v>1</v>
      </c>
      <c r="I28" s="15" t="str">
        <f t="shared" ca="1" si="1"/>
        <v>الدائن أكبر</v>
      </c>
      <c r="J28" s="15">
        <f t="shared" ca="1" si="2"/>
        <v>0</v>
      </c>
      <c r="K28" s="18">
        <f t="shared" ca="1" si="3"/>
        <v>0</v>
      </c>
      <c r="L28" s="21">
        <f t="shared" ca="1" si="4"/>
        <v>0</v>
      </c>
      <c r="M28" s="18"/>
      <c r="N28" s="21"/>
      <c r="O28" s="18"/>
      <c r="P28" s="21"/>
      <c r="Q28" s="18"/>
      <c r="R28" s="21"/>
      <c r="S28" s="18"/>
      <c r="T28" s="21"/>
      <c r="U28" s="18"/>
      <c r="V28" s="21"/>
      <c r="W28" s="18"/>
      <c r="X28" s="21"/>
      <c r="Y28" s="18"/>
      <c r="Z28" s="21"/>
      <c r="AA28" s="18"/>
      <c r="AB28" s="21"/>
      <c r="AC28" s="18"/>
      <c r="AD28" s="21"/>
      <c r="AE28" s="18"/>
      <c r="AF28" s="21"/>
      <c r="AG28" s="18"/>
      <c r="AH28" s="21"/>
      <c r="AI28" s="18"/>
      <c r="AJ28" s="21"/>
      <c r="AK28" s="18"/>
      <c r="AL28" s="21"/>
      <c r="AM28" s="18"/>
      <c r="AN28" s="21"/>
      <c r="AO28" s="18"/>
      <c r="AP28" s="21"/>
      <c r="AQ28" s="18"/>
      <c r="AR28" s="21"/>
      <c r="AS28" s="18"/>
      <c r="AT28" s="21"/>
      <c r="AU28" s="18"/>
      <c r="AV28" s="21"/>
      <c r="AW28" s="18"/>
      <c r="AX28" s="21"/>
      <c r="AY28" s="18"/>
      <c r="AZ28" s="21"/>
    </row>
    <row r="29" spans="1:52" ht="15.75" x14ac:dyDescent="0.25">
      <c r="A29" s="9">
        <v>22</v>
      </c>
      <c r="B29" s="8"/>
      <c r="C29" s="8"/>
      <c r="D29" s="8"/>
      <c r="E29" s="8"/>
      <c r="F29" s="8"/>
      <c r="G29" s="8"/>
      <c r="H29" s="11" t="b">
        <f t="shared" ca="1" si="0"/>
        <v>1</v>
      </c>
      <c r="I29" s="15" t="str">
        <f t="shared" ca="1" si="1"/>
        <v>الدائن أكبر</v>
      </c>
      <c r="J29" s="15">
        <f t="shared" ca="1" si="2"/>
        <v>0</v>
      </c>
      <c r="K29" s="18">
        <f t="shared" ca="1" si="3"/>
        <v>0</v>
      </c>
      <c r="L29" s="21">
        <f t="shared" ca="1" si="4"/>
        <v>0</v>
      </c>
      <c r="M29" s="18"/>
      <c r="N29" s="21"/>
      <c r="O29" s="18"/>
      <c r="P29" s="21"/>
      <c r="Q29" s="18"/>
      <c r="R29" s="21"/>
      <c r="S29" s="18"/>
      <c r="T29" s="21"/>
      <c r="U29" s="18"/>
      <c r="V29" s="21"/>
      <c r="W29" s="18"/>
      <c r="X29" s="21"/>
      <c r="Y29" s="18"/>
      <c r="Z29" s="21"/>
      <c r="AA29" s="18"/>
      <c r="AB29" s="21"/>
      <c r="AC29" s="18"/>
      <c r="AD29" s="21"/>
      <c r="AE29" s="18"/>
      <c r="AF29" s="21"/>
      <c r="AG29" s="18"/>
      <c r="AH29" s="21"/>
      <c r="AI29" s="18"/>
      <c r="AJ29" s="21"/>
      <c r="AK29" s="18"/>
      <c r="AL29" s="21"/>
      <c r="AM29" s="18"/>
      <c r="AN29" s="21"/>
      <c r="AO29" s="18"/>
      <c r="AP29" s="21"/>
      <c r="AQ29" s="18"/>
      <c r="AR29" s="21"/>
      <c r="AS29" s="18"/>
      <c r="AT29" s="21"/>
      <c r="AU29" s="18"/>
      <c r="AV29" s="21"/>
      <c r="AW29" s="18"/>
      <c r="AX29" s="21"/>
      <c r="AY29" s="18"/>
      <c r="AZ29" s="21"/>
    </row>
    <row r="30" spans="1:52" ht="15.75" x14ac:dyDescent="0.25">
      <c r="A30" s="9">
        <v>23</v>
      </c>
      <c r="B30" s="8"/>
      <c r="C30" s="8"/>
      <c r="D30" s="8"/>
      <c r="E30" s="8"/>
      <c r="F30" s="8"/>
      <c r="G30" s="8"/>
      <c r="H30" s="11" t="b">
        <f t="shared" ca="1" si="0"/>
        <v>1</v>
      </c>
      <c r="I30" s="15" t="str">
        <f t="shared" ca="1" si="1"/>
        <v>الدائن أكبر</v>
      </c>
      <c r="J30" s="15">
        <f t="shared" ca="1" si="2"/>
        <v>0</v>
      </c>
      <c r="K30" s="18">
        <f t="shared" ca="1" si="3"/>
        <v>0</v>
      </c>
      <c r="L30" s="21">
        <f t="shared" ca="1" si="4"/>
        <v>0</v>
      </c>
      <c r="M30" s="18"/>
      <c r="N30" s="21"/>
      <c r="O30" s="18"/>
      <c r="P30" s="21"/>
      <c r="Q30" s="18"/>
      <c r="R30" s="21"/>
      <c r="S30" s="18"/>
      <c r="T30" s="21"/>
      <c r="U30" s="18"/>
      <c r="V30" s="21"/>
      <c r="W30" s="18"/>
      <c r="X30" s="21"/>
      <c r="Y30" s="18"/>
      <c r="Z30" s="21"/>
      <c r="AA30" s="18"/>
      <c r="AB30" s="21"/>
      <c r="AC30" s="18"/>
      <c r="AD30" s="21"/>
      <c r="AE30" s="18"/>
      <c r="AF30" s="21"/>
      <c r="AG30" s="18"/>
      <c r="AH30" s="21"/>
      <c r="AI30" s="18"/>
      <c r="AJ30" s="21"/>
      <c r="AK30" s="18"/>
      <c r="AL30" s="21"/>
      <c r="AM30" s="18"/>
      <c r="AN30" s="21"/>
      <c r="AO30" s="18"/>
      <c r="AP30" s="21"/>
      <c r="AQ30" s="18"/>
      <c r="AR30" s="21"/>
      <c r="AS30" s="18"/>
      <c r="AT30" s="21"/>
      <c r="AU30" s="18"/>
      <c r="AV30" s="21"/>
      <c r="AW30" s="18"/>
      <c r="AX30" s="21"/>
      <c r="AY30" s="18"/>
      <c r="AZ30" s="21"/>
    </row>
    <row r="31" spans="1:52" ht="15.75" x14ac:dyDescent="0.25">
      <c r="A31" s="9">
        <v>24</v>
      </c>
      <c r="B31" s="8"/>
      <c r="C31" s="8"/>
      <c r="D31" s="8"/>
      <c r="E31" s="8"/>
      <c r="F31" s="8"/>
      <c r="G31" s="8"/>
      <c r="H31" s="11" t="b">
        <f t="shared" ca="1" si="0"/>
        <v>1</v>
      </c>
      <c r="I31" s="15" t="str">
        <f t="shared" ca="1" si="1"/>
        <v>الدائن أكبر</v>
      </c>
      <c r="J31" s="15">
        <f t="shared" ca="1" si="2"/>
        <v>0</v>
      </c>
      <c r="K31" s="18">
        <f t="shared" ca="1" si="3"/>
        <v>0</v>
      </c>
      <c r="L31" s="21">
        <f t="shared" ca="1" si="4"/>
        <v>0</v>
      </c>
      <c r="M31" s="18"/>
      <c r="N31" s="21"/>
      <c r="O31" s="18"/>
      <c r="P31" s="21"/>
      <c r="Q31" s="18"/>
      <c r="R31" s="21"/>
      <c r="S31" s="18"/>
      <c r="T31" s="21"/>
      <c r="U31" s="18"/>
      <c r="V31" s="21"/>
      <c r="W31" s="18"/>
      <c r="X31" s="21"/>
      <c r="Y31" s="18"/>
      <c r="Z31" s="21"/>
      <c r="AA31" s="18"/>
      <c r="AB31" s="21"/>
      <c r="AC31" s="18"/>
      <c r="AD31" s="21"/>
      <c r="AE31" s="18"/>
      <c r="AF31" s="21"/>
      <c r="AG31" s="18"/>
      <c r="AH31" s="21"/>
      <c r="AI31" s="18"/>
      <c r="AJ31" s="21"/>
      <c r="AK31" s="18"/>
      <c r="AL31" s="21"/>
      <c r="AM31" s="18"/>
      <c r="AN31" s="21"/>
      <c r="AO31" s="18"/>
      <c r="AP31" s="21"/>
      <c r="AQ31" s="18"/>
      <c r="AR31" s="21"/>
      <c r="AS31" s="18"/>
      <c r="AT31" s="21"/>
      <c r="AU31" s="18"/>
      <c r="AV31" s="21"/>
      <c r="AW31" s="18"/>
      <c r="AX31" s="21"/>
      <c r="AY31" s="18"/>
      <c r="AZ31" s="21"/>
    </row>
    <row r="32" spans="1:52" ht="15.75" x14ac:dyDescent="0.25">
      <c r="A32" s="9">
        <v>25</v>
      </c>
      <c r="B32" s="8"/>
      <c r="C32" s="8"/>
      <c r="D32" s="8"/>
      <c r="E32" s="8"/>
      <c r="F32" s="8"/>
      <c r="G32" s="8"/>
      <c r="H32" s="11" t="b">
        <f t="shared" ca="1" si="0"/>
        <v>1</v>
      </c>
      <c r="I32" s="15" t="str">
        <f t="shared" ca="1" si="1"/>
        <v>الدائن أكبر</v>
      </c>
      <c r="J32" s="15">
        <f t="shared" ca="1" si="2"/>
        <v>0</v>
      </c>
      <c r="K32" s="18">
        <f t="shared" ca="1" si="3"/>
        <v>0</v>
      </c>
      <c r="L32" s="21">
        <f t="shared" ca="1" si="4"/>
        <v>0</v>
      </c>
      <c r="M32" s="18"/>
      <c r="N32" s="21"/>
      <c r="O32" s="18"/>
      <c r="P32" s="21"/>
      <c r="Q32" s="18"/>
      <c r="R32" s="21"/>
      <c r="S32" s="18"/>
      <c r="T32" s="21"/>
      <c r="U32" s="18"/>
      <c r="V32" s="21"/>
      <c r="W32" s="18"/>
      <c r="X32" s="21"/>
      <c r="Y32" s="18"/>
      <c r="Z32" s="21"/>
      <c r="AA32" s="18"/>
      <c r="AB32" s="21"/>
      <c r="AC32" s="18"/>
      <c r="AD32" s="21"/>
      <c r="AE32" s="18"/>
      <c r="AF32" s="21"/>
      <c r="AG32" s="18"/>
      <c r="AH32" s="21"/>
      <c r="AI32" s="18"/>
      <c r="AJ32" s="21"/>
      <c r="AK32" s="18"/>
      <c r="AL32" s="21"/>
      <c r="AM32" s="18"/>
      <c r="AN32" s="21"/>
      <c r="AO32" s="18"/>
      <c r="AP32" s="21"/>
      <c r="AQ32" s="18"/>
      <c r="AR32" s="21"/>
      <c r="AS32" s="18"/>
      <c r="AT32" s="21"/>
      <c r="AU32" s="18"/>
      <c r="AV32" s="21"/>
      <c r="AW32" s="18"/>
      <c r="AX32" s="21"/>
      <c r="AY32" s="18"/>
      <c r="AZ32" s="21"/>
    </row>
    <row r="33" spans="1:52" ht="15.75" x14ac:dyDescent="0.25">
      <c r="A33" s="9">
        <v>26</v>
      </c>
      <c r="B33" s="8"/>
      <c r="C33" s="8"/>
      <c r="D33" s="8"/>
      <c r="E33" s="8"/>
      <c r="F33" s="8"/>
      <c r="G33" s="8"/>
      <c r="H33" s="11" t="b">
        <f t="shared" ca="1" si="0"/>
        <v>1</v>
      </c>
      <c r="I33" s="15" t="str">
        <f t="shared" ca="1" si="1"/>
        <v>الدائن أكبر</v>
      </c>
      <c r="J33" s="15">
        <f t="shared" ca="1" si="2"/>
        <v>0</v>
      </c>
      <c r="K33" s="18">
        <f t="shared" ca="1" si="3"/>
        <v>0</v>
      </c>
      <c r="L33" s="21">
        <f t="shared" ca="1" si="4"/>
        <v>0</v>
      </c>
      <c r="M33" s="18"/>
      <c r="N33" s="21"/>
      <c r="O33" s="18"/>
      <c r="P33" s="21"/>
      <c r="Q33" s="18"/>
      <c r="R33" s="21"/>
      <c r="S33" s="18"/>
      <c r="T33" s="21"/>
      <c r="U33" s="18"/>
      <c r="V33" s="21"/>
      <c r="W33" s="18"/>
      <c r="X33" s="21"/>
      <c r="Y33" s="18"/>
      <c r="Z33" s="21"/>
      <c r="AA33" s="18"/>
      <c r="AB33" s="21"/>
      <c r="AC33" s="18"/>
      <c r="AD33" s="21"/>
      <c r="AE33" s="18"/>
      <c r="AF33" s="21"/>
      <c r="AG33" s="18"/>
      <c r="AH33" s="21"/>
      <c r="AI33" s="18"/>
      <c r="AJ33" s="21"/>
      <c r="AK33" s="18"/>
      <c r="AL33" s="21"/>
      <c r="AM33" s="18"/>
      <c r="AN33" s="21"/>
      <c r="AO33" s="18"/>
      <c r="AP33" s="21"/>
      <c r="AQ33" s="18"/>
      <c r="AR33" s="21"/>
      <c r="AS33" s="18"/>
      <c r="AT33" s="21"/>
      <c r="AU33" s="18"/>
      <c r="AV33" s="21"/>
      <c r="AW33" s="18"/>
      <c r="AX33" s="21"/>
      <c r="AY33" s="18"/>
      <c r="AZ33" s="21"/>
    </row>
    <row r="34" spans="1:52" ht="15.75" x14ac:dyDescent="0.25">
      <c r="A34" s="9">
        <v>27</v>
      </c>
      <c r="B34" s="8"/>
      <c r="C34" s="8"/>
      <c r="D34" s="8"/>
      <c r="E34" s="8"/>
      <c r="F34" s="8"/>
      <c r="G34" s="8"/>
      <c r="H34" s="11" t="b">
        <f t="shared" ca="1" si="0"/>
        <v>1</v>
      </c>
      <c r="I34" s="15" t="str">
        <f t="shared" ca="1" si="1"/>
        <v>الدائن أكبر</v>
      </c>
      <c r="J34" s="15">
        <f t="shared" ca="1" si="2"/>
        <v>0</v>
      </c>
      <c r="K34" s="18">
        <f t="shared" ca="1" si="3"/>
        <v>0</v>
      </c>
      <c r="L34" s="21">
        <f t="shared" ca="1" si="4"/>
        <v>0</v>
      </c>
      <c r="M34" s="18"/>
      <c r="N34" s="21"/>
      <c r="O34" s="18"/>
      <c r="P34" s="21"/>
      <c r="Q34" s="18"/>
      <c r="R34" s="21"/>
      <c r="S34" s="18"/>
      <c r="T34" s="21"/>
      <c r="U34" s="18"/>
      <c r="V34" s="21"/>
      <c r="W34" s="18"/>
      <c r="X34" s="21"/>
      <c r="Y34" s="18"/>
      <c r="Z34" s="21"/>
      <c r="AA34" s="18"/>
      <c r="AB34" s="21"/>
      <c r="AC34" s="18"/>
      <c r="AD34" s="21"/>
      <c r="AE34" s="18"/>
      <c r="AF34" s="21"/>
      <c r="AG34" s="18"/>
      <c r="AH34" s="21"/>
      <c r="AI34" s="18"/>
      <c r="AJ34" s="21"/>
      <c r="AK34" s="18"/>
      <c r="AL34" s="21"/>
      <c r="AM34" s="18"/>
      <c r="AN34" s="21"/>
      <c r="AO34" s="18"/>
      <c r="AP34" s="21"/>
      <c r="AQ34" s="18"/>
      <c r="AR34" s="21"/>
      <c r="AS34" s="18"/>
      <c r="AT34" s="21"/>
      <c r="AU34" s="18"/>
      <c r="AV34" s="21"/>
      <c r="AW34" s="18"/>
      <c r="AX34" s="21"/>
      <c r="AY34" s="18"/>
      <c r="AZ34" s="21"/>
    </row>
    <row r="35" spans="1:52" ht="15.75" x14ac:dyDescent="0.25">
      <c r="A35" s="9">
        <v>28</v>
      </c>
      <c r="B35" s="8"/>
      <c r="C35" s="8"/>
      <c r="D35" s="8"/>
      <c r="E35" s="8"/>
      <c r="F35" s="8"/>
      <c r="G35" s="8"/>
      <c r="H35" s="11" t="b">
        <f t="shared" ca="1" si="0"/>
        <v>1</v>
      </c>
      <c r="I35" s="15" t="str">
        <f t="shared" ca="1" si="1"/>
        <v>الدائن أكبر</v>
      </c>
      <c r="J35" s="15">
        <f t="shared" ca="1" si="2"/>
        <v>0</v>
      </c>
      <c r="K35" s="18">
        <f t="shared" ca="1" si="3"/>
        <v>0</v>
      </c>
      <c r="L35" s="21">
        <f t="shared" ca="1" si="4"/>
        <v>0</v>
      </c>
      <c r="M35" s="18"/>
      <c r="N35" s="21"/>
      <c r="O35" s="18"/>
      <c r="P35" s="21"/>
      <c r="Q35" s="18"/>
      <c r="R35" s="21"/>
      <c r="S35" s="18"/>
      <c r="T35" s="21"/>
      <c r="U35" s="18"/>
      <c r="V35" s="21"/>
      <c r="W35" s="18"/>
      <c r="X35" s="21"/>
      <c r="Y35" s="18"/>
      <c r="Z35" s="21"/>
      <c r="AA35" s="18"/>
      <c r="AB35" s="21"/>
      <c r="AC35" s="18"/>
      <c r="AD35" s="21"/>
      <c r="AE35" s="18"/>
      <c r="AF35" s="21"/>
      <c r="AG35" s="18"/>
      <c r="AH35" s="21"/>
      <c r="AI35" s="18"/>
      <c r="AJ35" s="21"/>
      <c r="AK35" s="18"/>
      <c r="AL35" s="21"/>
      <c r="AM35" s="18"/>
      <c r="AN35" s="21"/>
      <c r="AO35" s="18"/>
      <c r="AP35" s="21"/>
      <c r="AQ35" s="18"/>
      <c r="AR35" s="21"/>
      <c r="AS35" s="18"/>
      <c r="AT35" s="21"/>
      <c r="AU35" s="18"/>
      <c r="AV35" s="21"/>
      <c r="AW35" s="18"/>
      <c r="AX35" s="21"/>
      <c r="AY35" s="18"/>
      <c r="AZ35" s="21"/>
    </row>
    <row r="36" spans="1:52" ht="15.75" x14ac:dyDescent="0.25">
      <c r="A36" s="9">
        <v>29</v>
      </c>
      <c r="B36" s="8"/>
      <c r="C36" s="8"/>
      <c r="D36" s="8"/>
      <c r="E36" s="8"/>
      <c r="F36" s="8"/>
      <c r="G36" s="8"/>
      <c r="H36" s="11" t="b">
        <f t="shared" ca="1" si="0"/>
        <v>1</v>
      </c>
      <c r="I36" s="15" t="str">
        <f t="shared" ca="1" si="1"/>
        <v>الدائن أكبر</v>
      </c>
      <c r="J36" s="15">
        <f t="shared" ca="1" si="2"/>
        <v>0</v>
      </c>
      <c r="K36" s="18">
        <f t="shared" ca="1" si="3"/>
        <v>0</v>
      </c>
      <c r="L36" s="21">
        <f t="shared" ca="1" si="4"/>
        <v>0</v>
      </c>
      <c r="M36" s="18"/>
      <c r="N36" s="21"/>
      <c r="O36" s="18"/>
      <c r="P36" s="21"/>
      <c r="Q36" s="18"/>
      <c r="R36" s="21"/>
      <c r="S36" s="18"/>
      <c r="T36" s="21"/>
      <c r="U36" s="18"/>
      <c r="V36" s="21"/>
      <c r="W36" s="18"/>
      <c r="X36" s="21"/>
      <c r="Y36" s="18"/>
      <c r="Z36" s="21"/>
      <c r="AA36" s="18"/>
      <c r="AB36" s="21"/>
      <c r="AC36" s="18"/>
      <c r="AD36" s="21"/>
      <c r="AE36" s="18"/>
      <c r="AF36" s="21"/>
      <c r="AG36" s="18"/>
      <c r="AH36" s="21"/>
      <c r="AI36" s="18"/>
      <c r="AJ36" s="21"/>
      <c r="AK36" s="18"/>
      <c r="AL36" s="21"/>
      <c r="AM36" s="18"/>
      <c r="AN36" s="21"/>
      <c r="AO36" s="18"/>
      <c r="AP36" s="21"/>
      <c r="AQ36" s="18"/>
      <c r="AR36" s="21"/>
      <c r="AS36" s="18"/>
      <c r="AT36" s="21"/>
      <c r="AU36" s="18"/>
      <c r="AV36" s="21"/>
      <c r="AW36" s="18"/>
      <c r="AX36" s="21"/>
      <c r="AY36" s="18"/>
      <c r="AZ36" s="21"/>
    </row>
    <row r="37" spans="1:52" ht="15.75" x14ac:dyDescent="0.25">
      <c r="A37" s="9">
        <v>30</v>
      </c>
      <c r="B37" s="8"/>
      <c r="C37" s="8"/>
      <c r="D37" s="8"/>
      <c r="E37" s="8"/>
      <c r="F37" s="8"/>
      <c r="G37" s="8"/>
      <c r="H37" s="11" t="b">
        <f t="shared" ca="1" si="0"/>
        <v>1</v>
      </c>
      <c r="I37" s="15" t="str">
        <f t="shared" ca="1" si="1"/>
        <v>الدائن أكبر</v>
      </c>
      <c r="J37" s="15">
        <f t="shared" ca="1" si="2"/>
        <v>0</v>
      </c>
      <c r="K37" s="18">
        <f t="shared" ca="1" si="3"/>
        <v>0</v>
      </c>
      <c r="L37" s="21">
        <f t="shared" ca="1" si="4"/>
        <v>0</v>
      </c>
      <c r="M37" s="18"/>
      <c r="N37" s="21"/>
      <c r="O37" s="18"/>
      <c r="P37" s="21"/>
      <c r="Q37" s="18"/>
      <c r="R37" s="21"/>
      <c r="S37" s="18"/>
      <c r="T37" s="21"/>
      <c r="U37" s="18"/>
      <c r="V37" s="21"/>
      <c r="W37" s="18"/>
      <c r="X37" s="21"/>
      <c r="Y37" s="18"/>
      <c r="Z37" s="21"/>
      <c r="AA37" s="18"/>
      <c r="AB37" s="21"/>
      <c r="AC37" s="18"/>
      <c r="AD37" s="21"/>
      <c r="AE37" s="18"/>
      <c r="AF37" s="21"/>
      <c r="AG37" s="18"/>
      <c r="AH37" s="21"/>
      <c r="AI37" s="18"/>
      <c r="AJ37" s="21"/>
      <c r="AK37" s="18"/>
      <c r="AL37" s="21"/>
      <c r="AM37" s="18"/>
      <c r="AN37" s="21"/>
      <c r="AO37" s="18"/>
      <c r="AP37" s="21"/>
      <c r="AQ37" s="18"/>
      <c r="AR37" s="21"/>
      <c r="AS37" s="18"/>
      <c r="AT37" s="21"/>
      <c r="AU37" s="18"/>
      <c r="AV37" s="21"/>
      <c r="AW37" s="18"/>
      <c r="AX37" s="21"/>
      <c r="AY37" s="18"/>
      <c r="AZ37" s="21"/>
    </row>
    <row r="38" spans="1:52" ht="16.5" thickBot="1" x14ac:dyDescent="0.3">
      <c r="A38" s="12">
        <v>31</v>
      </c>
      <c r="B38" s="13"/>
      <c r="C38" s="13"/>
      <c r="D38" s="13"/>
      <c r="E38" s="13"/>
      <c r="F38" s="13"/>
      <c r="G38" s="13"/>
      <c r="H38" s="11" t="b">
        <f t="shared" ca="1" si="0"/>
        <v>1</v>
      </c>
      <c r="I38" s="15" t="str">
        <f t="shared" ca="1" si="1"/>
        <v>الدائن أكبر</v>
      </c>
      <c r="J38" s="15">
        <f t="shared" ca="1" si="2"/>
        <v>0</v>
      </c>
      <c r="K38" s="18">
        <f t="shared" ca="1" si="3"/>
        <v>0</v>
      </c>
      <c r="L38" s="21">
        <f t="shared" ca="1" si="4"/>
        <v>0</v>
      </c>
      <c r="M38" s="18"/>
      <c r="N38" s="21"/>
      <c r="O38" s="18"/>
      <c r="P38" s="21"/>
      <c r="Q38" s="18"/>
      <c r="R38" s="21"/>
      <c r="S38" s="18"/>
      <c r="T38" s="21"/>
      <c r="U38" s="18"/>
      <c r="V38" s="21"/>
      <c r="W38" s="18"/>
      <c r="X38" s="21"/>
      <c r="Y38" s="18"/>
      <c r="Z38" s="21"/>
      <c r="AA38" s="18"/>
      <c r="AB38" s="21"/>
      <c r="AC38" s="18"/>
      <c r="AD38" s="21"/>
      <c r="AE38" s="18"/>
      <c r="AF38" s="21"/>
      <c r="AG38" s="18"/>
      <c r="AH38" s="21"/>
      <c r="AI38" s="18"/>
      <c r="AJ38" s="21"/>
      <c r="AK38" s="18"/>
      <c r="AL38" s="21"/>
      <c r="AM38" s="18"/>
      <c r="AN38" s="21"/>
      <c r="AO38" s="18"/>
      <c r="AP38" s="21"/>
      <c r="AQ38" s="18"/>
      <c r="AR38" s="21"/>
      <c r="AS38" s="18"/>
      <c r="AT38" s="21"/>
      <c r="AU38" s="18"/>
      <c r="AV38" s="21"/>
      <c r="AW38" s="18"/>
      <c r="AX38" s="21"/>
      <c r="AY38" s="18"/>
      <c r="AZ38" s="21"/>
    </row>
    <row r="39" spans="1:52" ht="24" customHeight="1" thickBot="1" x14ac:dyDescent="0.3">
      <c r="A39" s="192" t="s">
        <v>35</v>
      </c>
      <c r="B39" s="193"/>
      <c r="C39" s="193"/>
      <c r="D39" s="193"/>
      <c r="E39" s="193"/>
      <c r="F39" s="193"/>
      <c r="G39" s="193"/>
      <c r="H39" s="193"/>
      <c r="I39" s="14"/>
      <c r="J39" s="14">
        <f ca="1">SUM(J8:J38)</f>
        <v>0</v>
      </c>
      <c r="K39" s="16">
        <f t="shared" ref="K39:AZ39" ca="1" si="5">SUM(K8:K38)</f>
        <v>24000</v>
      </c>
      <c r="L39" s="19">
        <f t="shared" ca="1" si="5"/>
        <v>24000</v>
      </c>
      <c r="M39" s="16">
        <f t="shared" si="5"/>
        <v>0</v>
      </c>
      <c r="N39" s="19">
        <f t="shared" si="5"/>
        <v>24000</v>
      </c>
      <c r="O39" s="16">
        <f t="shared" si="5"/>
        <v>0</v>
      </c>
      <c r="P39" s="19">
        <f t="shared" si="5"/>
        <v>0</v>
      </c>
      <c r="Q39" s="16">
        <f t="shared" si="5"/>
        <v>0</v>
      </c>
      <c r="R39" s="19">
        <f t="shared" si="5"/>
        <v>0</v>
      </c>
      <c r="S39" s="16">
        <f t="shared" si="5"/>
        <v>0</v>
      </c>
      <c r="T39" s="19">
        <f t="shared" si="5"/>
        <v>0</v>
      </c>
      <c r="U39" s="16">
        <f t="shared" si="5"/>
        <v>0</v>
      </c>
      <c r="V39" s="19">
        <f t="shared" si="5"/>
        <v>0</v>
      </c>
      <c r="W39" s="16">
        <f t="shared" si="5"/>
        <v>0</v>
      </c>
      <c r="X39" s="19">
        <f t="shared" si="5"/>
        <v>0</v>
      </c>
      <c r="Y39" s="16">
        <f t="shared" si="5"/>
        <v>0</v>
      </c>
      <c r="Z39" s="19">
        <f t="shared" si="5"/>
        <v>0</v>
      </c>
      <c r="AA39" s="16">
        <f t="shared" si="5"/>
        <v>0</v>
      </c>
      <c r="AB39" s="19">
        <f t="shared" si="5"/>
        <v>0</v>
      </c>
      <c r="AC39" s="16">
        <f t="shared" si="5"/>
        <v>0</v>
      </c>
      <c r="AD39" s="19">
        <f t="shared" si="5"/>
        <v>0</v>
      </c>
      <c r="AE39" s="16">
        <f t="shared" si="5"/>
        <v>0</v>
      </c>
      <c r="AF39" s="19">
        <f t="shared" si="5"/>
        <v>0</v>
      </c>
      <c r="AG39" s="16">
        <f t="shared" si="5"/>
        <v>24000</v>
      </c>
      <c r="AH39" s="19">
        <f t="shared" si="5"/>
        <v>0</v>
      </c>
      <c r="AI39" s="16">
        <f t="shared" si="5"/>
        <v>0</v>
      </c>
      <c r="AJ39" s="19">
        <f t="shared" si="5"/>
        <v>0</v>
      </c>
      <c r="AK39" s="16">
        <f t="shared" si="5"/>
        <v>0</v>
      </c>
      <c r="AL39" s="19">
        <f t="shared" si="5"/>
        <v>0</v>
      </c>
      <c r="AM39" s="16">
        <f t="shared" si="5"/>
        <v>0</v>
      </c>
      <c r="AN39" s="19">
        <f t="shared" si="5"/>
        <v>0</v>
      </c>
      <c r="AO39" s="16">
        <f t="shared" si="5"/>
        <v>0</v>
      </c>
      <c r="AP39" s="19">
        <f t="shared" si="5"/>
        <v>0</v>
      </c>
      <c r="AQ39" s="16">
        <f t="shared" si="5"/>
        <v>0</v>
      </c>
      <c r="AR39" s="19">
        <f t="shared" si="5"/>
        <v>0</v>
      </c>
      <c r="AS39" s="16">
        <f t="shared" si="5"/>
        <v>0</v>
      </c>
      <c r="AT39" s="19">
        <f t="shared" si="5"/>
        <v>0</v>
      </c>
      <c r="AU39" s="16">
        <f t="shared" si="5"/>
        <v>0</v>
      </c>
      <c r="AV39" s="19">
        <f t="shared" si="5"/>
        <v>0</v>
      </c>
      <c r="AW39" s="16">
        <f t="shared" si="5"/>
        <v>0</v>
      </c>
      <c r="AX39" s="19">
        <f t="shared" si="5"/>
        <v>0</v>
      </c>
      <c r="AY39" s="16">
        <f t="shared" si="5"/>
        <v>0</v>
      </c>
      <c r="AZ39" s="19">
        <f t="shared" si="5"/>
        <v>0</v>
      </c>
    </row>
  </sheetData>
  <mergeCells count="49">
    <mergeCell ref="Y4:Z4"/>
    <mergeCell ref="M4:N4"/>
    <mergeCell ref="O4:P4"/>
    <mergeCell ref="Q4:R4"/>
    <mergeCell ref="S4:T4"/>
    <mergeCell ref="U4:V4"/>
    <mergeCell ref="W4:X4"/>
    <mergeCell ref="AY4:AZ4"/>
    <mergeCell ref="A6:A7"/>
    <mergeCell ref="B6:B7"/>
    <mergeCell ref="C6:C7"/>
    <mergeCell ref="E6:G6"/>
    <mergeCell ref="H6:H7"/>
    <mergeCell ref="I6:J7"/>
    <mergeCell ref="K6:L6"/>
    <mergeCell ref="M6:N6"/>
    <mergeCell ref="AK4:AL4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Q6:R6"/>
    <mergeCell ref="S6:T6"/>
    <mergeCell ref="U6:V6"/>
    <mergeCell ref="W6:X6"/>
    <mergeCell ref="Y6:Z6"/>
    <mergeCell ref="D6:D7"/>
    <mergeCell ref="AY6:AZ6"/>
    <mergeCell ref="A39:H39"/>
    <mergeCell ref="AM6:AN6"/>
    <mergeCell ref="AO6:AP6"/>
    <mergeCell ref="AQ6:AR6"/>
    <mergeCell ref="AS6:AT6"/>
    <mergeCell ref="AU6:AV6"/>
    <mergeCell ref="AW6:AX6"/>
    <mergeCell ref="AA6:AB6"/>
    <mergeCell ref="AC6:AD6"/>
    <mergeCell ref="AE6:AF6"/>
    <mergeCell ref="AG6:AH6"/>
    <mergeCell ref="AI6:AJ6"/>
    <mergeCell ref="AK6:AL6"/>
    <mergeCell ref="O6:P6"/>
  </mergeCells>
  <conditionalFormatting sqref="I8:I38">
    <cfRule type="expression" dxfId="39" priority="3">
      <formula>K8&lt;L8</formula>
    </cfRule>
    <cfRule type="expression" dxfId="38" priority="4">
      <formula>K8&gt;L8</formula>
    </cfRule>
  </conditionalFormatting>
  <conditionalFormatting sqref="J8:J38">
    <cfRule type="expression" dxfId="37" priority="1">
      <formula>K8&lt;L8</formula>
    </cfRule>
    <cfRule type="expression" dxfId="36" priority="2">
      <formula>K8&gt;L8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</vt:i4>
      </vt:variant>
    </vt:vector>
  </HeadingPairs>
  <TitlesOfParts>
    <vt:vector size="27" baseType="lpstr">
      <vt:lpstr>واجهة البرنامج</vt:lpstr>
      <vt:lpstr>دليل الحسابات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التسويات الجردية</vt:lpstr>
      <vt:lpstr>الآستاذ العام </vt:lpstr>
      <vt:lpstr>ميزان المراجعة</vt:lpstr>
      <vt:lpstr>الميزانية</vt:lpstr>
      <vt:lpstr>قائمة الدخل </vt:lpstr>
      <vt:lpstr>تحليل العملاء </vt:lpstr>
      <vt:lpstr>تحليل الموردين</vt:lpstr>
      <vt:lpstr>تحليل المصروفات</vt:lpstr>
      <vt:lpstr>تحليل الايرادات</vt:lpstr>
      <vt:lpstr>الاهلاك</vt:lpstr>
      <vt:lpstr>التطبيق العملى </vt:lpstr>
      <vt:lpstr>'واجهة البرنامج'!Print_Area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2020-04-01T18:42:53Z</dcterms:modified>
</cp:coreProperties>
</file>